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3015" yWindow="1560" windowWidth="12345" windowHeight="8760" tabRatio="834" activeTab="2"/>
  </bookViews>
  <sheets>
    <sheet name="要項" sheetId="1" r:id="rId1"/>
    <sheet name="申込み表" sheetId="2" r:id="rId2"/>
    <sheet name="低学年の部" sheetId="3" r:id="rId3"/>
    <sheet name="低学年星取り表 " sheetId="4" r:id="rId4"/>
    <sheet name="中学年の部" sheetId="5" r:id="rId5"/>
    <sheet name="中学年星取り表" sheetId="6" r:id="rId6"/>
    <sheet name="中学年トーナメント表" sheetId="7" r:id="rId7"/>
    <sheet name="高学年の部" sheetId="8" r:id="rId8"/>
    <sheet name="高学年星取り表" sheetId="9" r:id="rId9"/>
    <sheet name="高学年トーナメント表" sheetId="10" r:id="rId10"/>
  </sheets>
  <definedNames>
    <definedName name="_xlnm.Print_Area" localSheetId="7">'高学年の部'!$A$1:$V$73</definedName>
    <definedName name="_xlnm.Print_Area" localSheetId="4">'中学年の部'!$A$1:$Z$77</definedName>
    <definedName name="_xlnm.Print_Area" localSheetId="2">'低学年の部'!$A$1:$V$53</definedName>
    <definedName name="_xlnm.Print_Area" localSheetId="0">'要項'!$A$1:$B$55</definedName>
  </definedNames>
  <calcPr fullCalcOnLoad="1"/>
</workbook>
</file>

<file path=xl/sharedStrings.xml><?xml version="1.0" encoding="utf-8"?>
<sst xmlns="http://schemas.openxmlformats.org/spreadsheetml/2006/main" count="965" uniqueCount="492">
  <si>
    <t>①～③は総則参照。</t>
  </si>
  <si>
    <t>④参加団員は一人１種目，１種別</t>
  </si>
  <si>
    <t>⑤１団からの参加チーム数は何チームでも可。</t>
  </si>
  <si>
    <t>　審判（後審）で行う。</t>
  </si>
  <si>
    <t>１．期日</t>
  </si>
  <si>
    <t>　ち帰ること。</t>
  </si>
  <si>
    <t>※　審判は、正装（審判服・ワッペン等　ハーフパンツ不可）で行って下さい。</t>
  </si>
  <si>
    <t>◆各団は必ず、指導者・保護者に徹底して下さい。◆</t>
  </si>
  <si>
    <t>※　車を決められた場所に駐車して下さい。（各チーム乗り合わせでお願いします。）</t>
  </si>
  <si>
    <t>※審判について</t>
  </si>
  <si>
    <t>■組合せ</t>
  </si>
  <si>
    <t>※　各団の出したゴミ（弁当・吸い殻等）は、各団で持ち帰り責任を持って処分して下さい。</t>
  </si>
  <si>
    <t>−注意事項−</t>
  </si>
  <si>
    <t>チーム名</t>
  </si>
  <si>
    <t>グループ</t>
  </si>
  <si>
    <t>Ａ</t>
  </si>
  <si>
    <t>Ｂ</t>
  </si>
  <si>
    <t>Ｃ</t>
  </si>
  <si>
    <t>②チーム事情により単独で編成できない場合は下級生からの補充は認める。</t>
  </si>
  <si>
    <t>③参加者全員に出場の機会を与えること。</t>
  </si>
  <si>
    <t>④競技時間は参加チーム数により決定する。</t>
  </si>
  <si>
    <t>⑦交代は自由とする。</t>
  </si>
  <si>
    <t>⑪会場に持ち込んだ弁当の空き箱やタバコの吸殻は各団で責任を持って持</t>
  </si>
  <si>
    <t>サッカーの部</t>
  </si>
  <si>
    <t>⑤試合球は４号サッカーボールを使用。</t>
  </si>
  <si>
    <t>⑥交代は自由とする。</t>
  </si>
  <si>
    <t>大会運営に際しましては、各チームの協力とご理解をお願いします。</t>
  </si>
  <si>
    <t>⑦会場に持ち込んだ弁当の空き箱やタバコの吸殻は各団で責任を持って持</t>
  </si>
  <si>
    <t>⑧設営は第１，第２試合目のチームが行う。</t>
  </si>
  <si>
    <t>⑨後片付けは最後の両チームが行う。</t>
  </si>
  <si>
    <t>⑪ベンチには指導者３名（スポーツ少年団認定資格者）。応援は他の場所で行うこと。</t>
  </si>
  <si>
    <t>２．競技開始</t>
  </si>
  <si>
    <t>３．会場</t>
  </si>
  <si>
    <t>４．参加資格</t>
  </si>
  <si>
    <t>５．問合せ先</t>
  </si>
  <si>
    <t>６．競技方法</t>
  </si>
  <si>
    <t>神田</t>
  </si>
  <si>
    <t>横浜</t>
  </si>
  <si>
    <t>秦</t>
  </si>
  <si>
    <t>万々</t>
  </si>
  <si>
    <t>横内</t>
  </si>
  <si>
    <t>朝二</t>
  </si>
  <si>
    <t>・第2ゲームが第１ゲーム、２試合目以降は相互審判（後審）で行う。</t>
  </si>
  <si>
    <t>④競技時間は参加チーム数により決定する。ランニングタイム</t>
  </si>
  <si>
    <t>〈  参  加  申  込  書  〉</t>
  </si>
  <si>
    <t>申込責任者：</t>
  </si>
  <si>
    <t>住所：</t>
  </si>
  <si>
    <t>℡（自宅 ・携帯）</t>
  </si>
  <si>
    <t>℡（勤 　務 　先）</t>
  </si>
  <si>
    <t>参加種別を○で囲んでください。</t>
  </si>
  <si>
    <t>参加種別</t>
  </si>
  <si>
    <t>男子単独　・　女子単独　・　男女混合</t>
  </si>
  <si>
    <t>チーム名</t>
  </si>
  <si>
    <t>監 督 名</t>
  </si>
  <si>
    <t>認定育成員 ・ 認定員</t>
  </si>
  <si>
    <t>　認定番号　：　３９（Ｋ・Ｎ）　　　　　　　　　　　番</t>
  </si>
  <si>
    <t>コーチ名</t>
  </si>
  <si>
    <t>№</t>
  </si>
  <si>
    <t>背番号</t>
  </si>
  <si>
    <t>ポジション</t>
  </si>
  <si>
    <t>氏 名</t>
  </si>
  <si>
    <t>学年</t>
  </si>
  <si>
    <t>性別</t>
  </si>
  <si>
    <t>学 校 名</t>
  </si>
  <si>
    <t>21年度登録者</t>
  </si>
  <si>
    <t>予 定 者</t>
  </si>
  <si>
    <t>保 険</t>
  </si>
  <si>
    <t>上 記 の と お り 申 し 込 み ま す 。</t>
  </si>
  <si>
    <t>帯　　　　同　　　　審　　　　判　　　　員</t>
  </si>
  <si>
    <t>氏　　名</t>
  </si>
  <si>
    <t>審判資格</t>
  </si>
  <si>
    <t>連 絡 先</t>
  </si>
  <si>
    <t>（昼間）</t>
  </si>
  <si>
    <t>級</t>
  </si>
  <si>
    <t>平成　　　　年　　　　月　　　　日</t>
  </si>
  <si>
    <t>（注）</t>
  </si>
  <si>
    <t>①監督・コーチ２名は有資格指導者であること。</t>
  </si>
  <si>
    <t>②監督・コーチの有資格指導者は複数チームのスタッフを兼任できない。</t>
  </si>
  <si>
    <t>③平成２２年度に登録を予定者は、予定者欄に○印。</t>
  </si>
  <si>
    <t>『個人情報の取扱いについて』</t>
  </si>
  <si>
    <t>本大会に申込みいただきましたチームの個人情報につきましては、本大会の運営におきまして</t>
  </si>
  <si>
    <t>　　のみ使用し、目的以外の使用はいたしません。</t>
  </si>
  <si>
    <t>　　　　　【高学年の部】　　サッカー（11人制）</t>
  </si>
  <si>
    <t>⑨公道への駐車は禁止。</t>
  </si>
  <si>
    <t>⑩喫煙は指定の箇所でお願いします。</t>
  </si>
  <si>
    <t>【高学年の部】</t>
  </si>
  <si>
    <t>会　　　　場　　　　みづき坂グランド</t>
  </si>
  <si>
    <t>①9:00～</t>
  </si>
  <si>
    <t>Ｄ</t>
  </si>
  <si>
    <t>Ｅ</t>
  </si>
  <si>
    <t>Ｆ</t>
  </si>
  <si>
    <t>大津U-11</t>
  </si>
  <si>
    <t>泉野</t>
  </si>
  <si>
    <t>大津U-12</t>
  </si>
  <si>
    <t>高知南</t>
  </si>
  <si>
    <t>小高坂</t>
  </si>
  <si>
    <t>秦U-11</t>
  </si>
  <si>
    <t>秦U-12</t>
  </si>
  <si>
    <t>Ａ</t>
  </si>
  <si>
    <t>Ｂ</t>
  </si>
  <si>
    <t>Ｃ</t>
  </si>
  <si>
    <t>下のコート</t>
  </si>
  <si>
    <t>上のコート</t>
  </si>
  <si>
    <t>⑩審判は第２試合目のチームが第１試合目の審判，２試合目以降は相互</t>
  </si>
  <si>
    <t>審判は、第②試合目が第①試合目、以降後審で　自チームの試合の審判になる場合、別コートの審判を行って下さい。</t>
  </si>
  <si>
    <t>新堀</t>
  </si>
  <si>
    <t>②9:20～</t>
  </si>
  <si>
    <t>試合時間</t>
  </si>
  <si>
    <t>中学年の部</t>
  </si>
  <si>
    <t>勝ち点</t>
  </si>
  <si>
    <t>得点</t>
  </si>
  <si>
    <t>失点</t>
  </si>
  <si>
    <t>得失点</t>
  </si>
  <si>
    <t>順位</t>
  </si>
  <si>
    <t>Ｂグループ</t>
  </si>
  <si>
    <t>Ｃグループ</t>
  </si>
  <si>
    <t>Ｄグループ</t>
  </si>
  <si>
    <t>Ｅグループ</t>
  </si>
  <si>
    <t>高学年</t>
  </si>
  <si>
    <t>〒７８０－８０８６　高知県高知市針木東町８－２５　</t>
  </si>
  <si>
    <r>
      <t>大坪幹夫（携帯：090-4979-5126）　　</t>
    </r>
    <r>
      <rPr>
        <sz val="10.5"/>
        <color indexed="10"/>
        <rFont val="HG丸ｺﾞｼｯｸM-PRO"/>
        <family val="3"/>
      </rPr>
      <t>雨天の場合（午前６：３０～７時）</t>
    </r>
  </si>
  <si>
    <t>⑫公道への駐車は禁止。</t>
  </si>
  <si>
    <t>－</t>
  </si>
  <si>
    <t>第42回高知市スポーツ少年団春季交歓大会実施要項</t>
  </si>
  <si>
    <t>　　　　　【低学年の部】　　【予選：よさこいドーム】　　【決勝：よさこいドーム】</t>
  </si>
  <si>
    <t>　　　　　【中学年の部】　　【予選：よさこいドーム】　　【決勝：よさこいドーム】</t>
  </si>
  <si>
    <t>　　　　　【高学年の部】　　【予選：みづき坂Ｇ】　　【決勝：みづき坂G】</t>
  </si>
  <si>
    <t>【低・中学年の部】</t>
  </si>
  <si>
    <t>①「８人制及び６人制」とする。</t>
  </si>
  <si>
    <t>⑤アップシューズは認める。</t>
  </si>
  <si>
    <t>⑫後片付けは最後の両チームが行う。</t>
  </si>
  <si>
    <t>⑬審判は第２試合目のチームが第１試合目の審判，２試合目以降は相互</t>
  </si>
  <si>
    <t>⑭ベンチには指導者３名（スポーツ少年団認定資格者）。応援は他の場所で行うこと。</t>
  </si>
  <si>
    <t>⑥試合球はフットサルボールを使用。</t>
  </si>
  <si>
    <t>７．その他</t>
  </si>
  <si>
    <t>第42回高知市スポーツ少年団春季交歓大会申込書</t>
  </si>
  <si>
    <t>低学年の部・高学年の部・高学年の部</t>
  </si>
  <si>
    <t>第４２回高知市スポーツ少年団春季交歓大会</t>
  </si>
  <si>
    <t>日　　　　時　　　　平成２４年５月１９日（土）　</t>
  </si>
  <si>
    <t>会　　　　場　　　　よさこいドーム</t>
  </si>
  <si>
    <t>競技開始時間　　　　９時００分　予定　　８分−２分−８分</t>
  </si>
  <si>
    <t>高知南U－8</t>
  </si>
  <si>
    <t>低学年の部（８人制フットサル）</t>
  </si>
  <si>
    <t>A</t>
  </si>
  <si>
    <t>B</t>
  </si>
  <si>
    <t>UNO-8</t>
  </si>
  <si>
    <t>Ａ</t>
  </si>
  <si>
    <t>Ｂ</t>
  </si>
  <si>
    <t>審判は、第②試合目が第①試合目、以降後審で　自チームの試合の審判になる場合、別コートの審判を行って下さい。</t>
  </si>
  <si>
    <t>第４２回高知市スポーツ少年団春季交歓大会組合せ表</t>
  </si>
  <si>
    <t>Ａコート（西　面）</t>
  </si>
  <si>
    <t>Ｂコート（東　面）</t>
  </si>
  <si>
    <t>５月１９日（土）試合時間（予選リーグ）　第１・２試合のチームは８：００から会場設営をお願いします。</t>
  </si>
  <si>
    <t>５月２０日（日）　順位決定リーグ　　　よさこいドーム</t>
  </si>
  <si>
    <t>中学年の部（６人制フットサル）</t>
  </si>
  <si>
    <t>B</t>
  </si>
  <si>
    <t>C</t>
  </si>
  <si>
    <t>D</t>
  </si>
  <si>
    <t>E</t>
  </si>
  <si>
    <t>F</t>
  </si>
  <si>
    <t>G</t>
  </si>
  <si>
    <t>H</t>
  </si>
  <si>
    <t>I</t>
  </si>
  <si>
    <t>J</t>
  </si>
  <si>
    <t>K</t>
  </si>
  <si>
    <t>L</t>
  </si>
  <si>
    <t>A</t>
  </si>
  <si>
    <t>一宮東</t>
  </si>
  <si>
    <t>小高坂</t>
  </si>
  <si>
    <t>汐江R</t>
  </si>
  <si>
    <t>高知南10</t>
  </si>
  <si>
    <t>横内10</t>
  </si>
  <si>
    <t>春野10</t>
  </si>
  <si>
    <t>朝二ﾎﾞﾝﾎﾞﾈﾗ</t>
  </si>
  <si>
    <t>UNO-S</t>
  </si>
  <si>
    <t>介良10A</t>
  </si>
  <si>
    <t>汐江-H</t>
  </si>
  <si>
    <t>大津4-A</t>
  </si>
  <si>
    <t>鴨田10</t>
  </si>
  <si>
    <t>大津9B</t>
  </si>
  <si>
    <t>汐江9</t>
  </si>
  <si>
    <t>鴨田9</t>
  </si>
  <si>
    <t>一宮東9</t>
  </si>
  <si>
    <t>大津4-B</t>
  </si>
  <si>
    <t>横内9H</t>
  </si>
  <si>
    <t>介良10B</t>
  </si>
  <si>
    <t>高知南9-1</t>
  </si>
  <si>
    <t>神田10</t>
  </si>
  <si>
    <t>十津三里9W</t>
  </si>
  <si>
    <t>ｶﾞﾈｰｼｬ朝二</t>
  </si>
  <si>
    <t>ｴｽﾄﾚｰﾗｽ</t>
  </si>
  <si>
    <t>高知南9-2</t>
  </si>
  <si>
    <t>UNO-AS</t>
  </si>
  <si>
    <t>神田9</t>
  </si>
  <si>
    <t>横内S</t>
  </si>
  <si>
    <t>泉野9</t>
  </si>
  <si>
    <t>春野9</t>
  </si>
  <si>
    <t>中学年の部（６人制フットサル）</t>
  </si>
  <si>
    <t>③9:40～</t>
  </si>
  <si>
    <t>④10:00～</t>
  </si>
  <si>
    <t>⑤10:20～</t>
  </si>
  <si>
    <t>⑥10:40～</t>
  </si>
  <si>
    <t>⑦11:00～</t>
  </si>
  <si>
    <t>⑧11:20～</t>
  </si>
  <si>
    <t>⑨11:40～</t>
  </si>
  <si>
    <t>⑩12:00～</t>
  </si>
  <si>
    <t>⑪12:20～</t>
  </si>
  <si>
    <t>⑫12:40～</t>
  </si>
  <si>
    <t>⑬13:00～</t>
  </si>
  <si>
    <t>⑭13:20～</t>
  </si>
  <si>
    <t>⑮13:40～</t>
  </si>
  <si>
    <t>⑯14:00～</t>
  </si>
  <si>
    <t>⑰14:20～</t>
  </si>
  <si>
    <t>⑱14:40～</t>
  </si>
  <si>
    <t>⑲15:00～</t>
  </si>
  <si>
    <t>⑳15:20～</t>
  </si>
  <si>
    <t>－</t>
  </si>
  <si>
    <t>Ａコート（西　面）</t>
  </si>
  <si>
    <t>秦-8</t>
  </si>
  <si>
    <t>横内-8</t>
  </si>
  <si>
    <t>鴨田-8</t>
  </si>
  <si>
    <t>神田-8</t>
  </si>
  <si>
    <t>UNO-AH</t>
  </si>
  <si>
    <t>５月１９日（土）試合時間（予選リーグ）　</t>
  </si>
  <si>
    <t>・相互審判（後審）で行う。</t>
  </si>
  <si>
    <t>⑦11:00</t>
  </si>
  <si>
    <t>⑪～12:20</t>
  </si>
  <si>
    <t>一宮東4B</t>
  </si>
  <si>
    <t>時間調整～</t>
  </si>
  <si>
    <t>低学年の組み合わせは中学年の組み合わせを参照してください。</t>
  </si>
  <si>
    <t>競技開始時間　　　　１１時００分　予定　　８分−２分−８分</t>
  </si>
  <si>
    <t>　　　　　【フットサル及びサッカー　９：００～　　】　</t>
  </si>
  <si>
    <t>　　　　　【低学年の部】　　フットサル（８人制）　ピッチ20m×40m</t>
  </si>
  <si>
    <t>　　　　　【中学年の部】　　フットサル（６人制）　ピッチ20m×40m</t>
  </si>
  <si>
    <t>第４２回高知市スポーツ少年団春季交歓大会（星取り表）</t>
  </si>
  <si>
    <t>勝点</t>
  </si>
  <si>
    <t>順位</t>
  </si>
  <si>
    <t>−</t>
  </si>
  <si>
    <t>−</t>
  </si>
  <si>
    <t>−</t>
  </si>
  <si>
    <t>ー</t>
  </si>
  <si>
    <t>−</t>
  </si>
  <si>
    <t>−</t>
  </si>
  <si>
    <t>ー</t>
  </si>
  <si>
    <t>低学年の部</t>
  </si>
  <si>
    <t>Ａグループ</t>
  </si>
  <si>
    <t>Bグループ</t>
  </si>
  <si>
    <t>5月19日（土）　予選リーグ</t>
  </si>
  <si>
    <t>ー</t>
  </si>
  <si>
    <t>−</t>
  </si>
  <si>
    <t>ー</t>
  </si>
  <si>
    <t>−</t>
  </si>
  <si>
    <t>−</t>
  </si>
  <si>
    <t>ー</t>
  </si>
  <si>
    <t>−</t>
  </si>
  <si>
    <t>ー</t>
  </si>
  <si>
    <t>−</t>
  </si>
  <si>
    <t>ー</t>
  </si>
  <si>
    <t>−</t>
  </si>
  <si>
    <t>ー</t>
  </si>
  <si>
    <t>−</t>
  </si>
  <si>
    <t>ー</t>
  </si>
  <si>
    <t>−</t>
  </si>
  <si>
    <t>ー</t>
  </si>
  <si>
    <t>−</t>
  </si>
  <si>
    <t>−</t>
  </si>
  <si>
    <t>ー</t>
  </si>
  <si>
    <t>−</t>
  </si>
  <si>
    <t>ー</t>
  </si>
  <si>
    <t>得点</t>
  </si>
  <si>
    <t>失点</t>
  </si>
  <si>
    <t>得失点</t>
  </si>
  <si>
    <t>ー</t>
  </si>
  <si>
    <t>−</t>
  </si>
  <si>
    <t>ー</t>
  </si>
  <si>
    <t>−</t>
  </si>
  <si>
    <t>ー</t>
  </si>
  <si>
    <t>−</t>
  </si>
  <si>
    <t>−</t>
  </si>
  <si>
    <t>ー</t>
  </si>
  <si>
    <t>−</t>
  </si>
  <si>
    <t>−</t>
  </si>
  <si>
    <t>ー</t>
  </si>
  <si>
    <t>第４２回高知市スポーツ少年団春季交歓大会（星取り表）</t>
  </si>
  <si>
    <t xml:space="preserve">予選リーグ戦成績表 </t>
  </si>
  <si>
    <t>Cグループ</t>
  </si>
  <si>
    <t>Dグループ</t>
  </si>
  <si>
    <t>Eグループ</t>
  </si>
  <si>
    <t>Fグループ</t>
  </si>
  <si>
    <t>Gグループ</t>
  </si>
  <si>
    <t>Hグループ</t>
  </si>
  <si>
    <t>Iグループ</t>
  </si>
  <si>
    <t>Jグループ</t>
  </si>
  <si>
    <t>Kグループ</t>
  </si>
  <si>
    <t>Lグループ</t>
  </si>
  <si>
    <t>第４２回高知市スポーツ少年団春季交歓大会トーナメント組合せ表</t>
  </si>
  <si>
    <t>５月20日（日）</t>
  </si>
  <si>
    <t>よさこいドーム</t>
  </si>
  <si>
    <t>①</t>
  </si>
  <si>
    <t>①</t>
  </si>
  <si>
    <t>②</t>
  </si>
  <si>
    <t>優勝</t>
  </si>
  <si>
    <t>よさこいドーム</t>
  </si>
  <si>
    <t>Aコート（西側）</t>
  </si>
  <si>
    <t>Bコート（東側）</t>
  </si>
  <si>
    <t>NO</t>
  </si>
  <si>
    <t>⑧</t>
  </si>
  <si>
    <t>低学年・中学年</t>
  </si>
  <si>
    <t>日　　　　時　　　　平成２４年５月１９日（土）　</t>
  </si>
  <si>
    <t>G</t>
  </si>
  <si>
    <t>H</t>
  </si>
  <si>
    <t>汐江jr</t>
  </si>
  <si>
    <t>春野U-12</t>
  </si>
  <si>
    <t>鴨田ﾚｯﾄﾞ</t>
  </si>
  <si>
    <t>③</t>
  </si>
  <si>
    <t>④</t>
  </si>
  <si>
    <t>⑤</t>
  </si>
  <si>
    <t>⑥</t>
  </si>
  <si>
    <t>⑦</t>
  </si>
  <si>
    <t>⑨</t>
  </si>
  <si>
    <t>十津三里U-11GA</t>
  </si>
  <si>
    <t>一宮東U-11</t>
  </si>
  <si>
    <t>一宮東U-12</t>
  </si>
  <si>
    <t>FC　UNO-12</t>
  </si>
  <si>
    <t>鴨田ﾌﾞﾙｰ</t>
  </si>
  <si>
    <t>万々U-12</t>
  </si>
  <si>
    <t>万々U-11</t>
  </si>
  <si>
    <t>介良U-11</t>
  </si>
  <si>
    <t>春野U-11</t>
  </si>
  <si>
    <t>十津三里U-11GE</t>
  </si>
  <si>
    <t>旭東U-11</t>
  </si>
  <si>
    <t>H</t>
  </si>
  <si>
    <t>上段のグランド（Aコート）</t>
  </si>
  <si>
    <t>下段のグランド（Bコート）</t>
  </si>
  <si>
    <t>５月１９日（土）試合時間　第１・２試合のチームはAM７：３０から会場設営をお願いします。</t>
  </si>
  <si>
    <t>介良U-12</t>
  </si>
  <si>
    <t>①8:30～</t>
  </si>
  <si>
    <t>競技開始時間　　　　8時30分　予定　　15分−3分−15分</t>
  </si>
  <si>
    <t>②9:05～</t>
  </si>
  <si>
    <t>③9:40～</t>
  </si>
  <si>
    <t>④10:15～</t>
  </si>
  <si>
    <t>⑤10:40～</t>
  </si>
  <si>
    <t>⑥11:15～</t>
  </si>
  <si>
    <t>⑦11:40～</t>
  </si>
  <si>
    <t>⑧12:15～</t>
  </si>
  <si>
    <t>⑨12:40～</t>
  </si>
  <si>
    <t>⑩13:15～</t>
  </si>
  <si>
    <t>⑪13:40～</t>
  </si>
  <si>
    <t>⑫14:15～</t>
  </si>
  <si>
    <t>⑬14:40～</t>
  </si>
  <si>
    <t>⑭15:15～</t>
  </si>
  <si>
    <t>５月２０日（日）　決勝トーナメント　　　みづき坂グランド</t>
  </si>
  <si>
    <t>各グループより１チームが決勝トーナメントへ進出します。</t>
  </si>
  <si>
    <t>Fグループ</t>
  </si>
  <si>
    <t>Gグループ</t>
  </si>
  <si>
    <t>Hグループ</t>
  </si>
  <si>
    <t>Aグループ</t>
  </si>
  <si>
    <t>高学年の部</t>
  </si>
  <si>
    <t>みづき坂グランド</t>
  </si>
  <si>
    <t>③</t>
  </si>
  <si>
    <t>⑤</t>
  </si>
  <si>
    <t>④</t>
  </si>
  <si>
    <t>高学年の部</t>
  </si>
  <si>
    <t>みづき坂グランド</t>
  </si>
  <si>
    <t>Aコート（上段）</t>
  </si>
  <si>
    <t>Bコート（下段）</t>
  </si>
  <si>
    <t>第４２回高知市スポーツ少年団春季交歓大会（星取り表）</t>
  </si>
  <si>
    <t>平成24年5月19日（土）中学年予選　   9:00　　５月２０日　決勝トーナメント９：４０</t>
  </si>
  <si>
    <t>平成24年5月19日（土）低学年予選　11:00　　 ５月２０日　順位決定戦　　　９：２０</t>
  </si>
  <si>
    <t>平成24年5月19日（土）高学年予選　 ８:３０　　 ５月２０日　決勝トーナメント９：００</t>
  </si>
  <si>
    <t>5月20日（日）　順位決定リーグ</t>
  </si>
  <si>
    <t>高知南U-8</t>
  </si>
  <si>
    <t>UNO-8</t>
  </si>
  <si>
    <t>秦-8</t>
  </si>
  <si>
    <t>潮江R</t>
  </si>
  <si>
    <t>ボンボネラ朝二</t>
  </si>
  <si>
    <t>十津三里9B</t>
  </si>
  <si>
    <t>大津4B</t>
  </si>
  <si>
    <t>十津三里9W</t>
  </si>
  <si>
    <t>春野</t>
  </si>
  <si>
    <t>KFCこうよう</t>
  </si>
  <si>
    <t>高学年の部（8人制サッカー）</t>
  </si>
  <si>
    <t>３－１</t>
  </si>
  <si>
    <t>０－２</t>
  </si>
  <si>
    <t>１－４</t>
  </si>
  <si>
    <t>２－５</t>
  </si>
  <si>
    <t>２－１</t>
  </si>
  <si>
    <t>３－０</t>
  </si>
  <si>
    <t>０－０</t>
  </si>
  <si>
    <t>５－０</t>
  </si>
  <si>
    <t>３－３</t>
  </si>
  <si>
    <t>０－６</t>
  </si>
  <si>
    <t>１－８</t>
  </si>
  <si>
    <t>１－０</t>
  </si>
  <si>
    <t>１－２</t>
  </si>
  <si>
    <t>８－１</t>
  </si>
  <si>
    <t>２－０</t>
  </si>
  <si>
    <t>４－０</t>
  </si>
  <si>
    <t>０－７</t>
  </si>
  <si>
    <t>○</t>
  </si>
  <si>
    <t>×</t>
  </si>
  <si>
    <t>○</t>
  </si>
  <si>
    <t>△</t>
  </si>
  <si>
    <t>×</t>
  </si>
  <si>
    <t>△</t>
  </si>
  <si>
    <t>鴨田ブルー</t>
  </si>
  <si>
    <t>×</t>
  </si>
  <si>
    <t>○</t>
  </si>
  <si>
    <t>△</t>
  </si>
  <si>
    <t>●５月１９日（土）予選　　各グループの１位はトーナメントへ進出できる。</t>
  </si>
  <si>
    <t>高知南</t>
  </si>
  <si>
    <t>KFCこうよう</t>
  </si>
  <si>
    <t>介良</t>
  </si>
  <si>
    <t>万々U-11</t>
  </si>
  <si>
    <t>①「8人制サッカー」とする。</t>
  </si>
  <si>
    <t>神田－８</t>
  </si>
  <si>
    <t>鴨田U-8</t>
  </si>
  <si>
    <t>横内U-8</t>
  </si>
  <si>
    <t>秦U-8</t>
  </si>
  <si>
    <t>３－３</t>
  </si>
  <si>
    <t>２－４</t>
  </si>
  <si>
    <t>3-1</t>
  </si>
  <si>
    <t>2-0</t>
  </si>
  <si>
    <t>3-2</t>
  </si>
  <si>
    <t>0-1</t>
  </si>
  <si>
    <t>5-1</t>
  </si>
  <si>
    <t>1-0</t>
  </si>
  <si>
    <t>1-4</t>
  </si>
  <si>
    <t>9-0</t>
  </si>
  <si>
    <t>1-1</t>
  </si>
  <si>
    <t>10-0</t>
  </si>
  <si>
    <t>5-2</t>
  </si>
  <si>
    <t>0-0</t>
  </si>
  <si>
    <t>6-0</t>
  </si>
  <si>
    <t>3-0</t>
  </si>
  <si>
    <t>0-2</t>
  </si>
  <si>
    <t>2-2</t>
  </si>
  <si>
    <t>1-3</t>
  </si>
  <si>
    <t>2-1</t>
  </si>
  <si>
    <t>4-0</t>
  </si>
  <si>
    <t>8-0</t>
  </si>
  <si>
    <t>2-3</t>
  </si>
  <si>
    <t>1-2</t>
  </si>
  <si>
    <t>4-1</t>
  </si>
  <si>
    <t>0-5</t>
  </si>
  <si>
    <t>1-1
(1 PK 2)</t>
  </si>
  <si>
    <t>ボンボネラ朝二</t>
  </si>
  <si>
    <t>潮江R</t>
  </si>
  <si>
    <t>⑩</t>
  </si>
  <si>
    <t>0-0
(4 PK 3)</t>
  </si>
  <si>
    <t>0-4</t>
  </si>
  <si>
    <t>0-3</t>
  </si>
  <si>
    <t>0-6</t>
  </si>
  <si>
    <t>1-1
(1 PK 3)</t>
  </si>
  <si>
    <t>5-0</t>
  </si>
  <si>
    <t>介良10A</t>
  </si>
  <si>
    <t>十津三里9Ｂ</t>
  </si>
  <si>
    <t>十津三里9W</t>
  </si>
  <si>
    <t>大津4B</t>
  </si>
  <si>
    <t>十津三里9B</t>
  </si>
  <si>
    <t>②</t>
  </si>
  <si>
    <t>⑦</t>
  </si>
  <si>
    <t>⑥</t>
  </si>
  <si>
    <t>⑨</t>
  </si>
  <si>
    <t>⑩</t>
  </si>
  <si>
    <t>⑨</t>
  </si>
  <si>
    <t>5月20日（日）　決勝トーナメント　よさこいドーム</t>
  </si>
  <si>
    <t>高知南</t>
  </si>
  <si>
    <t>朝二</t>
  </si>
  <si>
    <t>万々U-11</t>
  </si>
  <si>
    <t>ＫＦＣこうよう</t>
  </si>
  <si>
    <t>大津U-11</t>
  </si>
  <si>
    <t>7-0</t>
  </si>
  <si>
    <t>1-1
(3 PK 2)</t>
  </si>
  <si>
    <t>2-0</t>
  </si>
  <si>
    <t>1-1
(0 PK 2)</t>
  </si>
  <si>
    <t>0-11</t>
  </si>
  <si>
    <t>0-6</t>
  </si>
  <si>
    <t>3-3
(3 PK 2)</t>
  </si>
  <si>
    <t>5-0</t>
  </si>
  <si>
    <t>PK</t>
  </si>
  <si>
    <t>ＰＫ</t>
  </si>
  <si>
    <t>大津</t>
  </si>
  <si>
    <t>３位戦</t>
  </si>
  <si>
    <t>決勝</t>
  </si>
  <si>
    <t>三位決定戦</t>
  </si>
  <si>
    <t>春野9-2</t>
  </si>
  <si>
    <t>　</t>
  </si>
  <si>
    <t>１位　秦U-8</t>
  </si>
  <si>
    <t>２位　鴨田U-8</t>
  </si>
  <si>
    <t>３位　横内U-8</t>
  </si>
  <si>
    <t>=+P13</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</si>
</sst>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_);[Red]\(0\)"/>
    <numFmt numFmtId="189" formatCode="[$€-2]\ #,##0.00_);[Red]\([$€-2]\ #,##0.00\)"/>
  </numFmts>
  <fonts count="74">
    <font>
      <sz val="9"/>
      <name val="ＭＳ ゴシック"/>
      <family val="3"/>
    </font>
    <font>
      <b/>
      <sz val="9"/>
      <name val="ＭＳ ゴシック"/>
      <family val="3"/>
    </font>
    <font>
      <i/>
      <sz val="9"/>
      <name val="ＭＳ ゴシック"/>
      <family val="3"/>
    </font>
    <font>
      <b/>
      <i/>
      <sz val="9"/>
      <name val="ＭＳ ゴシック"/>
      <family val="3"/>
    </font>
    <font>
      <sz val="6"/>
      <name val="Osaka"/>
      <family val="3"/>
    </font>
    <font>
      <u val="single"/>
      <sz val="9"/>
      <color indexed="12"/>
      <name val="ＭＳ ゴシック"/>
      <family val="3"/>
    </font>
    <font>
      <u val="single"/>
      <sz val="9"/>
      <color indexed="36"/>
      <name val="ＭＳ ゴシック"/>
      <family val="3"/>
    </font>
    <font>
      <sz val="12"/>
      <name val="ＭＳ ゴシック"/>
      <family val="3"/>
    </font>
    <font>
      <b/>
      <i/>
      <sz val="24"/>
      <name val="ＭＳ ゴシック"/>
      <family val="3"/>
    </font>
    <font>
      <sz val="10"/>
      <name val="ＭＳ ゴシック"/>
      <family val="3"/>
    </font>
    <font>
      <sz val="8"/>
      <name val="ＭＳ ゴシック"/>
      <family val="3"/>
    </font>
    <font>
      <b/>
      <i/>
      <sz val="12"/>
      <name val="ＭＳ ゴシック"/>
      <family val="3"/>
    </font>
    <font>
      <sz val="11"/>
      <name val="ＭＳ Ｐゴシック"/>
      <family val="3"/>
    </font>
    <font>
      <u val="single"/>
      <sz val="9"/>
      <name val="ＭＳ ゴシック"/>
      <family val="3"/>
    </font>
    <font>
      <i/>
      <u val="single"/>
      <sz val="12"/>
      <name val="ＭＳ ゴシック"/>
      <family val="3"/>
    </font>
    <font>
      <sz val="10.5"/>
      <name val="ＭＳ ゴシック"/>
      <family val="3"/>
    </font>
    <font>
      <b/>
      <sz val="10.5"/>
      <name val="ＭＳ ゴシック"/>
      <family val="3"/>
    </font>
    <font>
      <sz val="14"/>
      <name val="HG丸ｺﾞｼｯｸM-PRO"/>
      <family val="3"/>
    </font>
    <font>
      <sz val="11"/>
      <name val="HG丸ｺﾞｼｯｸM-PRO"/>
      <family val="3"/>
    </font>
    <font>
      <b/>
      <i/>
      <sz val="16"/>
      <name val="HG丸ｺﾞｼｯｸM-PRO"/>
      <family val="3"/>
    </font>
    <font>
      <sz val="6"/>
      <name val="ＭＳ Ｐゴシック"/>
      <family val="3"/>
    </font>
    <font>
      <sz val="12"/>
      <name val="HG丸ｺﾞｼｯｸM-PRO"/>
      <family val="3"/>
    </font>
    <font>
      <sz val="10.5"/>
      <name val="HG丸ｺﾞｼｯｸM-PRO"/>
      <family val="3"/>
    </font>
    <font>
      <sz val="9"/>
      <name val="HG丸ｺﾞｼｯｸM-PRO"/>
      <family val="3"/>
    </font>
    <font>
      <sz val="6"/>
      <name val="ＭＳ ゴシック"/>
      <family val="3"/>
    </font>
    <font>
      <sz val="11"/>
      <name val="ＭＳ ゴシック"/>
      <family val="3"/>
    </font>
    <font>
      <sz val="11"/>
      <name val="ＤＦＰ平成ゴシック体W7"/>
      <family val="3"/>
    </font>
    <font>
      <sz val="72"/>
      <name val="ＤＦＰ平成ゴシック体W7"/>
      <family val="3"/>
    </font>
    <font>
      <b/>
      <sz val="10.5"/>
      <color indexed="10"/>
      <name val="ＭＳ ゴシック"/>
      <family val="3"/>
    </font>
    <font>
      <b/>
      <sz val="10"/>
      <color indexed="10"/>
      <name val="ＭＳ ゴシック"/>
      <family val="3"/>
    </font>
    <font>
      <b/>
      <sz val="9"/>
      <color indexed="10"/>
      <name val="ＭＳ ゴシック"/>
      <family val="3"/>
    </font>
    <font>
      <sz val="14"/>
      <color indexed="10"/>
      <name val="ＭＳ ゴシック"/>
      <family val="3"/>
    </font>
    <font>
      <sz val="72"/>
      <name val="ＭＳ ゴシック"/>
      <family val="3"/>
    </font>
    <font>
      <sz val="10"/>
      <name val="ＤＦＰ平成ゴシック体W7"/>
      <family val="3"/>
    </font>
    <font>
      <sz val="14"/>
      <name val="ＭＳ ゴシック"/>
      <family val="3"/>
    </font>
    <font>
      <b/>
      <sz val="14"/>
      <name val="ＭＳ Ｐゴシック"/>
      <family val="3"/>
    </font>
    <font>
      <b/>
      <sz val="11"/>
      <name val="ＭＳ Ｐゴシック"/>
      <family val="3"/>
    </font>
    <font>
      <sz val="9"/>
      <name val="ＭＳ Ｐゴシック"/>
      <family val="3"/>
    </font>
    <font>
      <sz val="10"/>
      <name val="ＭＳ Ｐゴシック"/>
      <family val="3"/>
    </font>
    <font>
      <sz val="11"/>
      <color indexed="23"/>
      <name val="ＤＦＰ平成ゴシック体W7"/>
      <family val="3"/>
    </font>
    <font>
      <sz val="36"/>
      <name val="ＭＳ ゴシック"/>
      <family val="3"/>
    </font>
    <font>
      <sz val="48"/>
      <name val="ＭＳ ゴシック"/>
      <family val="3"/>
    </font>
    <font>
      <sz val="11"/>
      <color indexed="10"/>
      <name val="ＭＳ ゴシック"/>
      <family val="3"/>
    </font>
    <font>
      <sz val="10.5"/>
      <color indexed="10"/>
      <name val="ＭＳ ゴシック"/>
      <family val="3"/>
    </font>
    <font>
      <sz val="9"/>
      <color indexed="10"/>
      <name val="ＭＳ ゴシック"/>
      <family val="3"/>
    </font>
    <font>
      <b/>
      <sz val="16"/>
      <color indexed="10"/>
      <name val="ＭＳ ゴシック"/>
      <family val="3"/>
    </font>
    <font>
      <b/>
      <sz val="72"/>
      <name val="ＭＳ ゴシック"/>
      <family val="3"/>
    </font>
    <font>
      <sz val="24"/>
      <name val="ＭＳ Ｐゴシック"/>
      <family val="3"/>
    </font>
    <font>
      <sz val="14"/>
      <name val="ＭＳ Ｐゴシック"/>
      <family val="3"/>
    </font>
    <font>
      <b/>
      <sz val="16"/>
      <name val="ＭＳ Ｐゴシック"/>
      <family val="3"/>
    </font>
    <font>
      <b/>
      <sz val="22"/>
      <name val="HG丸ｺﾞｼｯｸM-PRO"/>
      <family val="3"/>
    </font>
    <font>
      <sz val="12"/>
      <name val="ＭＳ Ｐゴシック"/>
      <family val="3"/>
    </font>
    <font>
      <b/>
      <sz val="12"/>
      <name val="HGS創英角ﾎﾟｯﾌﾟ体"/>
      <family val="3"/>
    </font>
    <font>
      <b/>
      <sz val="12"/>
      <color indexed="10"/>
      <name val="ＭＳ Ｐゴシック"/>
      <family val="3"/>
    </font>
    <font>
      <b/>
      <sz val="12"/>
      <name val="ＭＳ Ｐゴシック"/>
      <family val="3"/>
    </font>
    <font>
      <b/>
      <i/>
      <sz val="18"/>
      <name val="ＤＦＰ平成ゴシック体W7"/>
      <family val="3"/>
    </font>
    <font>
      <sz val="18"/>
      <name val="ＭＳ ゴシック"/>
      <family val="3"/>
    </font>
    <font>
      <sz val="10"/>
      <name val="HG丸ｺﾞｼｯｸM-PRO"/>
      <family val="3"/>
    </font>
    <font>
      <sz val="10.5"/>
      <color indexed="10"/>
      <name val="HG丸ｺﾞｼｯｸM-PRO"/>
      <family val="3"/>
    </font>
    <font>
      <sz val="24"/>
      <name val="ＤＦ平成明朝体W7"/>
      <family val="0"/>
    </font>
    <font>
      <sz val="9"/>
      <name val="ＤＦ平成明朝体W7"/>
      <family val="0"/>
    </font>
    <font>
      <b/>
      <sz val="22"/>
      <name val="ＤＦ平成明朝体W7"/>
      <family val="0"/>
    </font>
    <font>
      <b/>
      <sz val="18"/>
      <name val="ＤＦ平成明朝体W7"/>
      <family val="0"/>
    </font>
    <font>
      <sz val="24"/>
      <name val="ＤＦ平成明朝体W3"/>
      <family val="0"/>
    </font>
    <font>
      <b/>
      <sz val="24"/>
      <name val="ＤＦ平成明朝体W3"/>
      <family val="0"/>
    </font>
    <font>
      <b/>
      <sz val="24"/>
      <name val="ＤＦ平成明朝体W7"/>
      <family val="0"/>
    </font>
    <font>
      <sz val="16"/>
      <name val="ＭＳ ゴシック"/>
      <family val="3"/>
    </font>
    <font>
      <b/>
      <sz val="10"/>
      <name val="ＭＳ ゴシック"/>
      <family val="3"/>
    </font>
    <font>
      <sz val="8"/>
      <name val="ＭＳ Ｐゴシック"/>
      <family val="3"/>
    </font>
    <font>
      <b/>
      <sz val="14"/>
      <color indexed="10"/>
      <name val="ＭＳ ゴシック"/>
      <family val="3"/>
    </font>
    <font>
      <b/>
      <sz val="14"/>
      <name val="HG丸ｺﾞｼｯｸM-PRO"/>
      <family val="3"/>
    </font>
    <font>
      <b/>
      <sz val="11"/>
      <name val="HG丸ｺﾞｼｯｸM-PRO"/>
      <family val="3"/>
    </font>
    <font>
      <sz val="20"/>
      <name val="ＭＳ Ｐゴシック"/>
      <family val="3"/>
    </font>
    <font>
      <sz val="8"/>
      <name val="HG丸ｺﾞｼｯｸM-PRO"/>
      <family val="3"/>
    </font>
  </fonts>
  <fills count="5">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130">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hair"/>
      <top>
        <color indexed="63"/>
      </top>
      <bottom style="thin"/>
    </border>
    <border>
      <left style="medium"/>
      <right style="hair"/>
      <top>
        <color indexed="63"/>
      </top>
      <bottom style="thin"/>
    </border>
    <border>
      <left style="medium"/>
      <right style="hair"/>
      <top>
        <color indexed="63"/>
      </top>
      <bottom style="medium"/>
    </border>
    <border>
      <left>
        <color indexed="63"/>
      </left>
      <right>
        <color indexed="63"/>
      </right>
      <top style="thin"/>
      <bottom style="medium"/>
    </border>
    <border>
      <left>
        <color indexed="63"/>
      </left>
      <right style="thin"/>
      <top style="thin"/>
      <bottom style="mediu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double"/>
      <right>
        <color indexed="63"/>
      </right>
      <top style="thin"/>
      <bottom style="thin"/>
    </border>
    <border>
      <left style="thin"/>
      <right style="thin"/>
      <top>
        <color indexed="63"/>
      </top>
      <bottom style="thin"/>
    </border>
    <border>
      <left style="double"/>
      <right style="thin"/>
      <top style="thin"/>
      <bottom style="thin"/>
    </border>
    <border>
      <left style="thin"/>
      <right style="hair"/>
      <top style="thin"/>
      <bottom style="thin"/>
    </border>
    <border>
      <left style="double"/>
      <right style="thin"/>
      <top>
        <color indexed="63"/>
      </top>
      <bottom style="thin"/>
    </border>
    <border>
      <left>
        <color indexed="63"/>
      </left>
      <right style="mediumDashed"/>
      <top>
        <color indexed="63"/>
      </top>
      <bottom>
        <color indexed="63"/>
      </bottom>
    </border>
    <border>
      <left>
        <color indexed="63"/>
      </left>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hair"/>
      <top style="thin"/>
      <bottom style="medium"/>
    </border>
    <border>
      <left style="hair"/>
      <right>
        <color indexed="63"/>
      </right>
      <top style="thin"/>
      <bottom style="medium"/>
    </border>
    <border>
      <left style="medium"/>
      <right style="hair"/>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hair"/>
      <bottom style="hair"/>
    </border>
    <border>
      <left style="medium"/>
      <right>
        <color indexed="63"/>
      </right>
      <top style="hair"/>
      <bottom style="medium"/>
    </border>
    <border>
      <left>
        <color indexed="63"/>
      </left>
      <right>
        <color indexed="63"/>
      </right>
      <top style="hair"/>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style="hair"/>
    </border>
    <border>
      <left style="medium"/>
      <right>
        <color indexed="63"/>
      </right>
      <top style="hair"/>
      <bottom style="hair"/>
    </border>
    <border>
      <left style="medium"/>
      <right>
        <color indexed="63"/>
      </right>
      <top style="medium"/>
      <bottom style="hair"/>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medium"/>
      <right>
        <color indexed="63"/>
      </right>
      <top style="thin"/>
      <bottom style="medium"/>
    </border>
    <border>
      <left style="thin"/>
      <right style="medium"/>
      <top>
        <color indexed="63"/>
      </top>
      <bottom style="thin"/>
    </border>
    <border>
      <left>
        <color indexed="63"/>
      </left>
      <right>
        <color indexed="63"/>
      </right>
      <top>
        <color indexed="63"/>
      </top>
      <bottom style="medium">
        <color indexed="10"/>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medium"/>
      <right style="thin"/>
      <top>
        <color indexed="63"/>
      </top>
      <bottom style="thin"/>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hair"/>
    </border>
    <border>
      <left>
        <color indexed="63"/>
      </left>
      <right style="medium"/>
      <top style="hair"/>
      <bottom style="hair"/>
    </border>
    <border>
      <left>
        <color indexed="63"/>
      </left>
      <right style="medium"/>
      <top style="hair"/>
      <bottom style="medium"/>
    </border>
    <border>
      <left style="thin"/>
      <right style="medium"/>
      <top style="thin"/>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style="medium">
        <color indexed="10"/>
      </bottom>
    </border>
    <border>
      <left>
        <color indexed="63"/>
      </left>
      <right style="medium">
        <color indexed="10"/>
      </right>
      <top>
        <color indexed="63"/>
      </top>
      <bottom style="medium">
        <color indexed="10"/>
      </bottom>
    </border>
    <border>
      <left>
        <color indexed="63"/>
      </left>
      <right>
        <color indexed="63"/>
      </right>
      <top style="medium"/>
      <bottom style="medium">
        <color indexed="10"/>
      </bottom>
    </border>
    <border>
      <left style="thin"/>
      <right style="double"/>
      <top style="thin"/>
      <bottom style="thin"/>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color indexed="63"/>
      </left>
      <right style="medium"/>
      <top style="thin"/>
      <bottom style="thin"/>
    </border>
    <border>
      <left style="medium">
        <color indexed="32"/>
      </left>
      <right>
        <color indexed="63"/>
      </right>
      <top style="medium">
        <color indexed="32"/>
      </top>
      <bottom>
        <color indexed="63"/>
      </bottom>
    </border>
    <border>
      <left>
        <color indexed="63"/>
      </left>
      <right>
        <color indexed="63"/>
      </right>
      <top style="medium">
        <color indexed="32"/>
      </top>
      <bottom>
        <color indexed="63"/>
      </bottom>
    </border>
    <border>
      <left>
        <color indexed="63"/>
      </left>
      <right style="medium">
        <color indexed="32"/>
      </right>
      <top style="medium">
        <color indexed="32"/>
      </top>
      <bottom>
        <color indexed="63"/>
      </bottom>
    </border>
    <border>
      <left style="medium">
        <color indexed="32"/>
      </left>
      <right>
        <color indexed="63"/>
      </right>
      <top>
        <color indexed="63"/>
      </top>
      <bottom style="medium">
        <color indexed="32"/>
      </bottom>
    </border>
    <border>
      <left>
        <color indexed="63"/>
      </left>
      <right>
        <color indexed="63"/>
      </right>
      <top>
        <color indexed="63"/>
      </top>
      <bottom style="medium">
        <color indexed="32"/>
      </bottom>
    </border>
    <border>
      <left>
        <color indexed="63"/>
      </left>
      <right style="medium">
        <color indexed="32"/>
      </right>
      <top>
        <color indexed="63"/>
      </top>
      <bottom style="medium">
        <color indexed="32"/>
      </bottom>
    </border>
    <border>
      <left>
        <color indexed="63"/>
      </left>
      <right style="medium"/>
      <top style="thin"/>
      <bottom style="mediu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style="thin"/>
    </border>
    <border diagonalDown="1">
      <left style="medium"/>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Down="1">
      <left style="thin"/>
      <right>
        <color indexed="63"/>
      </right>
      <top style="thin"/>
      <bottom style="medium"/>
      <diagonal style="thin"/>
    </border>
    <border diagonalDown="1">
      <left>
        <color indexed="63"/>
      </left>
      <right>
        <color indexed="63"/>
      </right>
      <top style="thin"/>
      <bottom style="medium"/>
      <diagonal style="thin"/>
    </border>
    <border diagonalDown="1">
      <left>
        <color indexed="63"/>
      </left>
      <right style="thin"/>
      <top style="thin"/>
      <bottom style="medium"/>
      <diagonal style="thin"/>
    </border>
    <border>
      <left>
        <color indexed="63"/>
      </left>
      <right style="thin"/>
      <top style="medium"/>
      <bottom style="medium"/>
    </border>
    <border diagonalDown="1">
      <left style="medium"/>
      <right>
        <color indexed="63"/>
      </right>
      <top>
        <color indexed="63"/>
      </top>
      <bottom style="thin"/>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 diagonalDown="1">
      <left style="thin"/>
      <right>
        <color indexed="63"/>
      </right>
      <top style="thin"/>
      <bottom style="thin"/>
      <diagonal style="hair"/>
    </border>
    <border diagonalDown="1">
      <left>
        <color indexed="63"/>
      </left>
      <right>
        <color indexed="63"/>
      </right>
      <top style="thin"/>
      <bottom style="thin"/>
      <diagonal style="hair"/>
    </border>
    <border diagonalDown="1">
      <left>
        <color indexed="63"/>
      </left>
      <right style="thin"/>
      <top style="thin"/>
      <bottom style="thin"/>
      <diagonal style="hair"/>
    </border>
    <border diagonalDown="1">
      <left style="thin"/>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diagonalDown="1">
      <left style="thin"/>
      <right>
        <color indexed="63"/>
      </right>
      <top style="thin"/>
      <bottom style="thin"/>
      <diagonal style="thin"/>
    </border>
    <border diagonalDown="1">
      <left>
        <color indexed="63"/>
      </left>
      <right style="medium"/>
      <top style="thin"/>
      <bottom style="thin"/>
      <diagonal style="thin"/>
    </border>
    <border diagonalDown="1">
      <left style="thin"/>
      <right>
        <color indexed="63"/>
      </right>
      <top style="thin"/>
      <bottom style="medium"/>
      <diagonal style="hair"/>
    </border>
    <border diagonalDown="1">
      <left>
        <color indexed="63"/>
      </left>
      <right>
        <color indexed="63"/>
      </right>
      <top style="thin"/>
      <bottom style="medium"/>
      <diagonal style="hair"/>
    </border>
    <border diagonalDown="1">
      <left>
        <color indexed="63"/>
      </left>
      <right style="thin"/>
      <top style="thin"/>
      <bottom style="medium"/>
      <diagonal style="hair"/>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color indexed="63"/>
      </right>
      <top style="medium"/>
      <bottom style="medium"/>
    </border>
    <border>
      <left style="thin"/>
      <right>
        <color indexed="63"/>
      </right>
      <top>
        <color indexed="63"/>
      </top>
      <bottom style="medium"/>
    </border>
    <border>
      <left style="medium"/>
      <right style="thin"/>
      <top style="medium"/>
      <bottom style="thin"/>
    </border>
    <border>
      <left style="thin"/>
      <right style="medium"/>
      <top style="medium"/>
      <bottom style="thin"/>
    </border>
    <border>
      <left style="medium"/>
      <right style="thin"/>
      <top style="medium"/>
      <bottom>
        <color indexed="63"/>
      </bottom>
    </border>
    <border>
      <left style="thin"/>
      <right style="medium"/>
      <top style="medium"/>
      <bottom>
        <color indexed="63"/>
      </bottom>
    </border>
    <border>
      <left>
        <color indexed="63"/>
      </left>
      <right style="medium">
        <color indexed="10"/>
      </right>
      <top>
        <color indexed="63"/>
      </top>
      <bottom style="thin"/>
    </border>
    <border>
      <left>
        <color indexed="63"/>
      </left>
      <right style="medium">
        <color indexed="10"/>
      </right>
      <top style="thin"/>
      <bottom>
        <color indexed="63"/>
      </bottom>
    </border>
    <border>
      <left>
        <color indexed="63"/>
      </left>
      <right style="medium">
        <color indexed="10"/>
      </right>
      <top>
        <color indexed="63"/>
      </top>
      <bottom>
        <color indexed="63"/>
      </bottom>
    </border>
    <border>
      <left style="thin"/>
      <right>
        <color indexed="63"/>
      </right>
      <top>
        <color indexed="63"/>
      </top>
      <bottom style="medium">
        <color indexed="10"/>
      </bottom>
    </border>
    <border>
      <left style="medium">
        <color indexed="10"/>
      </left>
      <right>
        <color indexed="63"/>
      </right>
      <top>
        <color indexed="63"/>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lignment vertical="center"/>
      <protection/>
    </xf>
    <xf numFmtId="0" fontId="6" fillId="0" borderId="0" applyNumberFormat="0" applyFill="0" applyBorder="0" applyAlignment="0" applyProtection="0"/>
  </cellStyleXfs>
  <cellXfs count="751">
    <xf numFmtId="0" fontId="0" fillId="0" borderId="0" xfId="0" applyAlignment="1">
      <alignment/>
    </xf>
    <xf numFmtId="0" fontId="0" fillId="0" borderId="0" xfId="0" applyAlignment="1">
      <alignment horizontal="left" vertical="center"/>
    </xf>
    <xf numFmtId="0" fontId="0" fillId="0" borderId="0" xfId="0" applyAlignment="1">
      <alignment vertical="center"/>
    </xf>
    <xf numFmtId="0" fontId="7" fillId="0" borderId="0" xfId="0" applyFont="1" applyBorder="1" applyAlignment="1">
      <alignment horizontal="left" vertical="center" shrinkToFit="1"/>
    </xf>
    <xf numFmtId="0" fontId="9" fillId="0" borderId="0" xfId="0" applyFont="1" applyAlignment="1">
      <alignment horizontal="left" vertical="center"/>
    </xf>
    <xf numFmtId="49" fontId="10" fillId="0" borderId="0" xfId="0" applyNumberFormat="1" applyFont="1" applyBorder="1" applyAlignment="1">
      <alignment horizontal="right" vertical="center"/>
    </xf>
    <xf numFmtId="49" fontId="9" fillId="0" borderId="0" xfId="0" applyNumberFormat="1" applyFont="1" applyBorder="1" applyAlignment="1">
      <alignment horizontal="center" vertical="center"/>
    </xf>
    <xf numFmtId="0" fontId="8" fillId="0" borderId="0" xfId="0" applyFont="1" applyAlignment="1">
      <alignment horizontal="center" vertical="center"/>
    </xf>
    <xf numFmtId="0" fontId="7" fillId="0" borderId="0" xfId="0" applyFont="1" applyAlignment="1">
      <alignment horizontal="left" vertical="center" shrinkToFit="1"/>
    </xf>
    <xf numFmtId="0" fontId="7" fillId="0" borderId="0" xfId="0" applyFont="1" applyAlignment="1">
      <alignment horizontal="left" vertical="center"/>
    </xf>
    <xf numFmtId="0" fontId="7" fillId="0" borderId="0" xfId="0" applyFont="1" applyAlignment="1">
      <alignment vertical="center"/>
    </xf>
    <xf numFmtId="0" fontId="9" fillId="0" borderId="0" xfId="0" applyFont="1" applyAlignment="1">
      <alignment horizontal="right" vertical="center"/>
    </xf>
    <xf numFmtId="0" fontId="13" fillId="0" borderId="0" xfId="0" applyFont="1" applyAlignment="1">
      <alignment vertical="center"/>
    </xf>
    <xf numFmtId="49" fontId="11" fillId="0" borderId="0" xfId="0" applyNumberFormat="1" applyFont="1" applyAlignment="1">
      <alignment vertical="center"/>
    </xf>
    <xf numFmtId="0" fontId="15" fillId="0" borderId="0" xfId="0" applyFont="1" applyAlignment="1">
      <alignment vertical="center"/>
    </xf>
    <xf numFmtId="0" fontId="15" fillId="0" borderId="0" xfId="0" applyFont="1" applyAlignment="1">
      <alignment horizontal="left" vertical="center"/>
    </xf>
    <xf numFmtId="0" fontId="15" fillId="0" borderId="0" xfId="0" applyFont="1" applyAlignment="1">
      <alignment horizontal="right" vertical="center"/>
    </xf>
    <xf numFmtId="0" fontId="16" fillId="0" borderId="0" xfId="0" applyFont="1" applyAlignment="1">
      <alignment vertical="center"/>
    </xf>
    <xf numFmtId="0" fontId="15" fillId="0" borderId="0" xfId="0" applyFont="1" applyAlignment="1">
      <alignment horizontal="left" vertical="top" indent="1"/>
    </xf>
    <xf numFmtId="0" fontId="0" fillId="0" borderId="0" xfId="0" applyNumberFormat="1" applyAlignment="1">
      <alignment horizontal="left" vertical="center"/>
    </xf>
    <xf numFmtId="0" fontId="0" fillId="0" borderId="0" xfId="0" applyNumberFormat="1" applyAlignment="1">
      <alignment vertical="center"/>
    </xf>
    <xf numFmtId="0" fontId="0" fillId="0" borderId="0" xfId="0" applyAlignment="1">
      <alignment horizontal="center" vertical="center"/>
    </xf>
    <xf numFmtId="0" fontId="0" fillId="0" borderId="0" xfId="0" applyNumberFormat="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15" fillId="0" borderId="0" xfId="0" applyFont="1" applyBorder="1" applyAlignment="1">
      <alignment horizontal="center" vertical="center"/>
    </xf>
    <xf numFmtId="49" fontId="15" fillId="0" borderId="0" xfId="0" applyNumberFormat="1" applyFont="1" applyBorder="1" applyAlignment="1">
      <alignment vertical="center" shrinkToFit="1"/>
    </xf>
    <xf numFmtId="0" fontId="18" fillId="0" borderId="0" xfId="21" applyFont="1">
      <alignment vertical="center"/>
      <protection/>
    </xf>
    <xf numFmtId="0" fontId="17" fillId="0" borderId="0" xfId="21" applyFont="1" applyAlignment="1">
      <alignment vertical="center" shrinkToFit="1"/>
      <protection/>
    </xf>
    <xf numFmtId="0" fontId="21" fillId="0" borderId="0" xfId="21" applyFont="1">
      <alignment vertical="center"/>
      <protection/>
    </xf>
    <xf numFmtId="0" fontId="21" fillId="0" borderId="0" xfId="21" applyFont="1" applyAlignment="1">
      <alignment horizontal="justify" vertical="center" shrinkToFit="1"/>
      <protection/>
    </xf>
    <xf numFmtId="0" fontId="21" fillId="0" borderId="0" xfId="21" applyFont="1" applyAlignment="1">
      <alignment vertical="center" shrinkToFit="1"/>
      <protection/>
    </xf>
    <xf numFmtId="0" fontId="18" fillId="0" borderId="0" xfId="21" applyFont="1" applyAlignment="1">
      <alignment vertical="center" shrinkToFit="1"/>
      <protection/>
    </xf>
    <xf numFmtId="0" fontId="22" fillId="0" borderId="0" xfId="21" applyFont="1">
      <alignment vertical="center"/>
      <protection/>
    </xf>
    <xf numFmtId="0" fontId="22" fillId="0" borderId="0" xfId="21" applyFont="1" applyAlignment="1">
      <alignment horizontal="justify" vertical="center" shrinkToFit="1"/>
      <protection/>
    </xf>
    <xf numFmtId="0" fontId="22" fillId="0" borderId="0" xfId="21" applyFont="1" applyAlignment="1">
      <alignment vertical="center" shrinkToFit="1"/>
      <protection/>
    </xf>
    <xf numFmtId="0" fontId="23" fillId="0" borderId="0" xfId="21" applyFont="1" applyAlignment="1">
      <alignment horizontal="justify" vertical="center" shrinkToFit="1"/>
      <protection/>
    </xf>
    <xf numFmtId="0" fontId="7" fillId="0" borderId="0" xfId="0" applyFont="1" applyBorder="1" applyAlignment="1">
      <alignment horizontal="left" vertical="center"/>
    </xf>
    <xf numFmtId="49" fontId="15" fillId="0" borderId="0" xfId="0" applyNumberFormat="1" applyFont="1" applyBorder="1" applyAlignment="1">
      <alignment horizontal="center" vertical="center" shrinkToFit="1"/>
    </xf>
    <xf numFmtId="0" fontId="15" fillId="0" borderId="0" xfId="0" applyFont="1" applyFill="1" applyBorder="1" applyAlignment="1">
      <alignment horizontal="center" vertical="center"/>
    </xf>
    <xf numFmtId="0" fontId="28" fillId="0" borderId="0" xfId="0" applyFont="1" applyAlignment="1">
      <alignment horizontal="left" vertical="top" indent="1"/>
    </xf>
    <xf numFmtId="0" fontId="28" fillId="0" borderId="0" xfId="0" applyFont="1" applyAlignment="1">
      <alignment horizontal="left" vertical="center"/>
    </xf>
    <xf numFmtId="0" fontId="29" fillId="0" borderId="0" xfId="0" applyFont="1" applyAlignment="1">
      <alignment horizontal="center"/>
    </xf>
    <xf numFmtId="0" fontId="30" fillId="0" borderId="0" xfId="0" applyFont="1" applyAlignment="1">
      <alignment vertical="center"/>
    </xf>
    <xf numFmtId="0" fontId="14" fillId="0" borderId="0" xfId="0" applyFont="1" applyAlignment="1">
      <alignment horizontal="center" vertical="center"/>
    </xf>
    <xf numFmtId="0" fontId="31" fillId="0" borderId="0" xfId="0" applyFont="1" applyAlignment="1">
      <alignment horizontal="left" vertical="center"/>
    </xf>
    <xf numFmtId="0" fontId="0" fillId="0" borderId="0" xfId="0" applyAlignment="1">
      <alignment horizontal="center" vertical="center" shrinkToFit="1"/>
    </xf>
    <xf numFmtId="0" fontId="25" fillId="0" borderId="0" xfId="0" applyNumberFormat="1" applyFont="1" applyAlignment="1">
      <alignment horizontal="center" vertical="center" shrinkToFit="1"/>
    </xf>
    <xf numFmtId="49" fontId="25" fillId="0" borderId="0" xfId="0" applyNumberFormat="1" applyFont="1" applyAlignment="1">
      <alignment horizontal="center" vertical="center" shrinkToFit="1"/>
    </xf>
    <xf numFmtId="0" fontId="0" fillId="0" borderId="0" xfId="0" applyNumberFormat="1" applyAlignment="1">
      <alignment horizontal="center" vertical="center" shrinkToFit="1"/>
    </xf>
    <xf numFmtId="0" fontId="25" fillId="0" borderId="0" xfId="0" applyFont="1" applyAlignment="1">
      <alignment horizontal="center" vertical="center" shrinkToFit="1"/>
    </xf>
    <xf numFmtId="0" fontId="26" fillId="0" borderId="0" xfId="0" applyNumberFormat="1" applyFont="1" applyAlignment="1">
      <alignment horizontal="center" vertical="center" shrinkToFit="1"/>
    </xf>
    <xf numFmtId="0" fontId="7" fillId="0" borderId="0" xfId="0" applyFont="1" applyBorder="1" applyAlignment="1">
      <alignment horizontal="center" vertical="center" shrinkToFit="1"/>
    </xf>
    <xf numFmtId="0" fontId="27" fillId="0" borderId="0" xfId="0" applyNumberFormat="1" applyFont="1" applyAlignment="1">
      <alignment horizontal="center" vertical="center" shrinkToFit="1"/>
    </xf>
    <xf numFmtId="0" fontId="15" fillId="0" borderId="0" xfId="0" applyNumberFormat="1" applyFont="1" applyBorder="1" applyAlignment="1">
      <alignment horizontal="center" vertical="center"/>
    </xf>
    <xf numFmtId="0" fontId="9" fillId="0" borderId="0" xfId="0" applyNumberFormat="1" applyFont="1" applyAlignment="1">
      <alignment horizontal="center" vertical="center" shrinkToFit="1"/>
    </xf>
    <xf numFmtId="0" fontId="25" fillId="0" borderId="0" xfId="0" applyNumberFormat="1" applyFont="1" applyAlignment="1">
      <alignment/>
    </xf>
    <xf numFmtId="0" fontId="16" fillId="0" borderId="0" xfId="0" applyFont="1" applyAlignment="1">
      <alignment vertical="top"/>
    </xf>
    <xf numFmtId="0" fontId="7" fillId="0" borderId="0" xfId="0" applyFont="1" applyFill="1" applyAlignment="1">
      <alignment horizontal="left" vertical="center"/>
    </xf>
    <xf numFmtId="0" fontId="0" fillId="0" borderId="0" xfId="0" applyFill="1" applyAlignment="1">
      <alignment horizontal="left" vertical="center"/>
    </xf>
    <xf numFmtId="0" fontId="8" fillId="0" borderId="0" xfId="0" applyFont="1" applyFill="1" applyAlignment="1">
      <alignment horizontal="center" vertical="center"/>
    </xf>
    <xf numFmtId="0" fontId="7" fillId="0" borderId="0" xfId="0" applyFont="1" applyFill="1" applyAlignment="1">
      <alignment horizontal="left" vertical="center" shrinkToFit="1"/>
    </xf>
    <xf numFmtId="0" fontId="9" fillId="0" borderId="0" xfId="0" applyFont="1" applyFill="1" applyAlignment="1">
      <alignment horizontal="left" vertical="center"/>
    </xf>
    <xf numFmtId="0" fontId="0" fillId="0" borderId="0" xfId="0" applyFill="1" applyAlignment="1">
      <alignment vertical="center"/>
    </xf>
    <xf numFmtId="49" fontId="15" fillId="0" borderId="0" xfId="0" applyNumberFormat="1" applyFont="1" applyFill="1" applyBorder="1" applyAlignment="1">
      <alignment horizontal="center" vertical="center" shrinkToFit="1"/>
    </xf>
    <xf numFmtId="0" fontId="0" fillId="0" borderId="0" xfId="0" applyFill="1" applyAlignment="1">
      <alignment/>
    </xf>
    <xf numFmtId="0" fontId="25" fillId="0" borderId="0" xfId="0" applyNumberFormat="1" applyFont="1" applyFill="1" applyAlignment="1">
      <alignment vertical="center"/>
    </xf>
    <xf numFmtId="49" fontId="25" fillId="0" borderId="0" xfId="0" applyNumberFormat="1" applyFont="1" applyFill="1" applyAlignment="1">
      <alignment horizontal="center" vertical="center"/>
    </xf>
    <xf numFmtId="0" fontId="25" fillId="0" borderId="0" xfId="0" applyNumberFormat="1" applyFont="1" applyFill="1" applyAlignment="1">
      <alignment horizontal="center" vertical="center"/>
    </xf>
    <xf numFmtId="0" fontId="0" fillId="0" borderId="0" xfId="0" applyNumberFormat="1" applyFill="1" applyAlignment="1">
      <alignment horizontal="left" vertical="center"/>
    </xf>
    <xf numFmtId="0" fontId="0" fillId="0" borderId="0" xfId="0" applyNumberFormat="1" applyFill="1" applyAlignment="1">
      <alignment vertical="center"/>
    </xf>
    <xf numFmtId="0" fontId="25" fillId="0" borderId="0" xfId="0" applyFont="1" applyFill="1" applyAlignment="1">
      <alignment horizontal="center" vertical="center"/>
    </xf>
    <xf numFmtId="0" fontId="26" fillId="0" borderId="0" xfId="0" applyNumberFormat="1" applyFont="1" applyFill="1" applyAlignment="1">
      <alignment horizontal="center" vertical="center"/>
    </xf>
    <xf numFmtId="49" fontId="26" fillId="0" borderId="0" xfId="0" applyNumberFormat="1" applyFont="1" applyFill="1" applyAlignment="1">
      <alignment horizontal="center" vertical="center"/>
    </xf>
    <xf numFmtId="0" fontId="0" fillId="0" borderId="0" xfId="0" applyNumberFormat="1" applyFill="1" applyAlignment="1">
      <alignment horizontal="center" vertical="center"/>
    </xf>
    <xf numFmtId="0" fontId="0" fillId="0" borderId="0" xfId="0" applyFill="1" applyAlignment="1">
      <alignment horizontal="center" vertical="center"/>
    </xf>
    <xf numFmtId="0" fontId="7" fillId="0" borderId="0" xfId="0" applyFont="1" applyFill="1" applyBorder="1" applyAlignment="1">
      <alignment horizontal="left" vertical="center" shrinkToFit="1"/>
    </xf>
    <xf numFmtId="0" fontId="7" fillId="0" borderId="0" xfId="0" applyNumberFormat="1" applyFont="1" applyFill="1" applyBorder="1" applyAlignment="1">
      <alignment horizontal="center" vertical="center" shrinkToFit="1"/>
    </xf>
    <xf numFmtId="0" fontId="16" fillId="0" borderId="0" xfId="0" applyFont="1" applyFill="1" applyAlignment="1">
      <alignment vertical="top"/>
    </xf>
    <xf numFmtId="0" fontId="16" fillId="0" borderId="0" xfId="0" applyFont="1" applyFill="1" applyAlignment="1">
      <alignment horizontal="left" vertical="top" indent="1"/>
    </xf>
    <xf numFmtId="0" fontId="16" fillId="0" borderId="0" xfId="0" applyFont="1" applyFill="1" applyAlignment="1">
      <alignment horizontal="left" vertical="center"/>
    </xf>
    <xf numFmtId="0" fontId="29" fillId="0" borderId="0" xfId="0" applyFont="1" applyFill="1" applyAlignment="1">
      <alignment horizontal="center"/>
    </xf>
    <xf numFmtId="0" fontId="9" fillId="0" borderId="0" xfId="0" applyFont="1" applyFill="1" applyAlignment="1">
      <alignment horizontal="center"/>
    </xf>
    <xf numFmtId="0" fontId="34" fillId="0" borderId="0" xfId="0" applyFont="1" applyFill="1" applyAlignment="1">
      <alignment horizontal="left" vertical="center"/>
    </xf>
    <xf numFmtId="0" fontId="15" fillId="0" borderId="0" xfId="0" applyFont="1" applyFill="1" applyAlignment="1">
      <alignment horizontal="left" vertical="top" indent="1"/>
    </xf>
    <xf numFmtId="0" fontId="15" fillId="0" borderId="0" xfId="0" applyFont="1" applyFill="1" applyAlignment="1">
      <alignment vertical="center"/>
    </xf>
    <xf numFmtId="0" fontId="9" fillId="0" borderId="0" xfId="0" applyFont="1" applyFill="1" applyAlignment="1">
      <alignment horizontal="right" vertical="center"/>
    </xf>
    <xf numFmtId="0" fontId="15" fillId="0" borderId="0" xfId="0" applyFont="1" applyFill="1" applyAlignment="1">
      <alignment horizontal="left" vertical="center"/>
    </xf>
    <xf numFmtId="0" fontId="15" fillId="0" borderId="0" xfId="0" applyFont="1" applyFill="1" applyAlignment="1">
      <alignment horizontal="right" vertical="center"/>
    </xf>
    <xf numFmtId="49" fontId="11" fillId="0" borderId="0" xfId="0" applyNumberFormat="1" applyFont="1" applyFill="1" applyAlignment="1">
      <alignment vertical="center"/>
    </xf>
    <xf numFmtId="0" fontId="7" fillId="0" borderId="0" xfId="0" applyFont="1" applyFill="1" applyAlignment="1">
      <alignment vertical="center"/>
    </xf>
    <xf numFmtId="0" fontId="13" fillId="0" borderId="0" xfId="0" applyFont="1" applyFill="1" applyAlignment="1">
      <alignment vertical="center"/>
    </xf>
    <xf numFmtId="49" fontId="10" fillId="0" borderId="0" xfId="0" applyNumberFormat="1" applyFont="1" applyFill="1" applyBorder="1" applyAlignment="1">
      <alignment horizontal="right" vertical="center"/>
    </xf>
    <xf numFmtId="49" fontId="9" fillId="0" borderId="0" xfId="0" applyNumberFormat="1" applyFont="1" applyFill="1" applyBorder="1" applyAlignment="1">
      <alignment horizontal="center" vertical="center"/>
    </xf>
    <xf numFmtId="0" fontId="7" fillId="0" borderId="0" xfId="0" applyFont="1" applyFill="1" applyBorder="1" applyAlignment="1">
      <alignment horizontal="left" vertical="center"/>
    </xf>
    <xf numFmtId="0" fontId="32" fillId="0" borderId="0" xfId="0" applyNumberFormat="1" applyFont="1" applyAlignment="1">
      <alignment horizontal="center" vertical="center" shrinkToFit="1"/>
    </xf>
    <xf numFmtId="0" fontId="25" fillId="0" borderId="0" xfId="0" applyNumberFormat="1" applyFont="1" applyAlignment="1">
      <alignment horizontal="center"/>
    </xf>
    <xf numFmtId="0" fontId="0" fillId="0" borderId="1" xfId="0" applyBorder="1" applyAlignment="1">
      <alignment/>
    </xf>
    <xf numFmtId="0" fontId="0" fillId="0" borderId="0" xfId="0" applyBorder="1" applyAlignment="1">
      <alignment/>
    </xf>
    <xf numFmtId="0" fontId="0" fillId="0" borderId="1" xfId="0" applyBorder="1" applyAlignment="1">
      <alignment horizontal="right"/>
    </xf>
    <xf numFmtId="0" fontId="36" fillId="0" borderId="0" xfId="0" applyFont="1" applyAlignment="1">
      <alignment/>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xf>
    <xf numFmtId="0" fontId="0" fillId="0" borderId="8" xfId="0" applyBorder="1" applyAlignment="1">
      <alignment vertical="center"/>
    </xf>
    <xf numFmtId="0" fontId="38" fillId="0" borderId="8" xfId="0" applyFont="1" applyBorder="1" applyAlignment="1">
      <alignment vertical="center"/>
    </xf>
    <xf numFmtId="0" fontId="0" fillId="0" borderId="8" xfId="0" applyBorder="1" applyAlignment="1">
      <alignment vertical="center" shrinkToFit="1"/>
    </xf>
    <xf numFmtId="0" fontId="0" fillId="0" borderId="8" xfId="0" applyBorder="1" applyAlignment="1">
      <alignment shrinkToFit="1"/>
    </xf>
    <xf numFmtId="0" fontId="0" fillId="0" borderId="8" xfId="0" applyBorder="1" applyAlignment="1">
      <alignment/>
    </xf>
    <xf numFmtId="0" fontId="0" fillId="0" borderId="9" xfId="0" applyBorder="1" applyAlignment="1">
      <alignment vertical="center"/>
    </xf>
    <xf numFmtId="0" fontId="0" fillId="0" borderId="3" xfId="0" applyBorder="1" applyAlignment="1">
      <alignment vertical="center"/>
    </xf>
    <xf numFmtId="0" fontId="0" fillId="0" borderId="2" xfId="0" applyBorder="1" applyAlignment="1">
      <alignment vertical="center"/>
    </xf>
    <xf numFmtId="0" fontId="21" fillId="0" borderId="2" xfId="0" applyFont="1" applyBorder="1" applyAlignment="1">
      <alignment vertical="center"/>
    </xf>
    <xf numFmtId="0" fontId="0" fillId="0" borderId="8" xfId="0" applyBorder="1" applyAlignment="1">
      <alignment horizontal="center" vertical="center"/>
    </xf>
    <xf numFmtId="0" fontId="0" fillId="0" borderId="10" xfId="0" applyBorder="1" applyAlignment="1">
      <alignment vertical="center"/>
    </xf>
    <xf numFmtId="0" fontId="0" fillId="0" borderId="1" xfId="0" applyBorder="1" applyAlignment="1">
      <alignment vertical="center"/>
    </xf>
    <xf numFmtId="0" fontId="0" fillId="0" borderId="2" xfId="0" applyBorder="1" applyAlignment="1">
      <alignment horizontal="right" vertical="center"/>
    </xf>
    <xf numFmtId="0" fontId="0" fillId="0" borderId="8" xfId="0" applyBorder="1" applyAlignment="1">
      <alignment horizontal="right" vertical="center"/>
    </xf>
    <xf numFmtId="0" fontId="0" fillId="0" borderId="0" xfId="0" applyBorder="1" applyAlignment="1">
      <alignment horizontal="right"/>
    </xf>
    <xf numFmtId="0" fontId="0" fillId="0" borderId="4" xfId="0" applyBorder="1" applyAlignment="1">
      <alignment/>
    </xf>
    <xf numFmtId="0" fontId="0" fillId="0" borderId="5"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vertical="center"/>
    </xf>
    <xf numFmtId="0" fontId="32" fillId="0" borderId="0" xfId="0" applyNumberFormat="1" applyFont="1" applyBorder="1" applyAlignment="1">
      <alignment horizontal="center" vertical="center" shrinkToFit="1"/>
    </xf>
    <xf numFmtId="0" fontId="25" fillId="0" borderId="0" xfId="0" applyFont="1" applyFill="1" applyBorder="1" applyAlignment="1">
      <alignment horizontal="center" vertical="center"/>
    </xf>
    <xf numFmtId="49" fontId="25" fillId="0" borderId="0" xfId="0" applyNumberFormat="1" applyFont="1" applyFill="1" applyBorder="1" applyAlignment="1">
      <alignment horizontal="center" vertical="center" shrinkToFit="1"/>
    </xf>
    <xf numFmtId="49" fontId="25" fillId="0" borderId="0" xfId="0" applyNumberFormat="1" applyFont="1" applyFill="1" applyBorder="1" applyAlignment="1">
      <alignment vertical="center" shrinkToFit="1"/>
    </xf>
    <xf numFmtId="0" fontId="25" fillId="0" borderId="0" xfId="0" applyFont="1" applyFill="1" applyAlignment="1">
      <alignment horizontal="left" vertical="center"/>
    </xf>
    <xf numFmtId="0" fontId="25" fillId="0" borderId="0" xfId="0" applyFont="1" applyFill="1" applyBorder="1" applyAlignment="1">
      <alignment horizontal="left" vertical="center"/>
    </xf>
    <xf numFmtId="0" fontId="25" fillId="0" borderId="0" xfId="0" applyNumberFormat="1" applyFont="1" applyFill="1" applyAlignment="1">
      <alignment horizontal="left" vertical="center"/>
    </xf>
    <xf numFmtId="0" fontId="25" fillId="0" borderId="0" xfId="0" applyNumberFormat="1" applyFont="1" applyFill="1" applyAlignment="1">
      <alignment/>
    </xf>
    <xf numFmtId="0" fontId="39" fillId="0" borderId="0" xfId="0" applyNumberFormat="1" applyFont="1" applyFill="1" applyAlignment="1">
      <alignment horizontal="center" vertical="center"/>
    </xf>
    <xf numFmtId="0" fontId="25" fillId="0" borderId="0" xfId="0" applyFont="1" applyFill="1" applyBorder="1" applyAlignment="1">
      <alignment horizontal="left" vertical="center" shrinkToFit="1"/>
    </xf>
    <xf numFmtId="49" fontId="25" fillId="0" borderId="0" xfId="0" applyNumberFormat="1" applyFont="1" applyFill="1" applyBorder="1" applyAlignment="1">
      <alignment horizontal="center" vertical="center"/>
    </xf>
    <xf numFmtId="0" fontId="25" fillId="0" borderId="0" xfId="0" applyNumberFormat="1" applyFont="1" applyFill="1" applyBorder="1" applyAlignment="1">
      <alignment vertical="center" shrinkToFit="1"/>
    </xf>
    <xf numFmtId="0" fontId="25" fillId="0" borderId="0" xfId="0" applyNumberFormat="1" applyFont="1" applyFill="1" applyBorder="1" applyAlignment="1">
      <alignment vertical="center"/>
    </xf>
    <xf numFmtId="0" fontId="25" fillId="0" borderId="0" xfId="0" applyNumberFormat="1" applyFont="1" applyFill="1" applyBorder="1" applyAlignment="1">
      <alignment horizontal="left" vertical="center"/>
    </xf>
    <xf numFmtId="0" fontId="25" fillId="0" borderId="0" xfId="0" applyNumberFormat="1" applyFont="1" applyFill="1" applyBorder="1" applyAlignment="1">
      <alignment horizontal="center" vertical="center"/>
    </xf>
    <xf numFmtId="0" fontId="44" fillId="0" borderId="0" xfId="0" applyFont="1" applyFill="1" applyAlignment="1">
      <alignment/>
    </xf>
    <xf numFmtId="0" fontId="44" fillId="0" borderId="0" xfId="0" applyFont="1" applyFill="1" applyAlignment="1">
      <alignment horizontal="left" vertical="center"/>
    </xf>
    <xf numFmtId="0" fontId="28" fillId="0" borderId="0" xfId="0" applyFont="1" applyFill="1" applyBorder="1" applyAlignment="1">
      <alignment horizontal="left"/>
    </xf>
    <xf numFmtId="0" fontId="28" fillId="0" borderId="0" xfId="0" applyFont="1" applyFill="1" applyAlignment="1">
      <alignment vertical="center"/>
    </xf>
    <xf numFmtId="0" fontId="9" fillId="0" borderId="0" xfId="0" applyNumberFormat="1" applyFont="1" applyBorder="1" applyAlignment="1">
      <alignment horizontal="center" vertical="center" shrinkToFit="1"/>
    </xf>
    <xf numFmtId="0" fontId="27" fillId="0" borderId="0" xfId="0" applyNumberFormat="1" applyFont="1" applyBorder="1" applyAlignment="1">
      <alignment horizontal="center" vertical="center" shrinkToFit="1"/>
    </xf>
    <xf numFmtId="0" fontId="50" fillId="0" borderId="0" xfId="0" applyFont="1" applyAlignment="1">
      <alignment horizontal="center" vertical="center"/>
    </xf>
    <xf numFmtId="0" fontId="51" fillId="0" borderId="0" xfId="0" applyFont="1" applyAlignment="1">
      <alignment/>
    </xf>
    <xf numFmtId="0" fontId="51" fillId="0" borderId="0" xfId="0" applyFont="1" applyBorder="1" applyAlignment="1">
      <alignment horizontal="center" vertical="center"/>
    </xf>
    <xf numFmtId="0" fontId="52" fillId="0" borderId="0" xfId="0" applyFont="1" applyAlignment="1">
      <alignment horizontal="distributed" vertical="center"/>
    </xf>
    <xf numFmtId="0" fontId="52" fillId="0" borderId="0" xfId="0" applyFont="1" applyAlignment="1">
      <alignment horizontal="center" vertical="center"/>
    </xf>
    <xf numFmtId="0" fontId="51" fillId="0" borderId="12" xfId="0" applyFont="1" applyBorder="1" applyAlignment="1">
      <alignment/>
    </xf>
    <xf numFmtId="0" fontId="51" fillId="0" borderId="0" xfId="0" applyFont="1" applyBorder="1" applyAlignment="1">
      <alignment/>
    </xf>
    <xf numFmtId="0" fontId="51" fillId="0" borderId="13" xfId="0" applyFont="1" applyBorder="1" applyAlignment="1">
      <alignment/>
    </xf>
    <xf numFmtId="0" fontId="51" fillId="0" borderId="4" xfId="0" applyFont="1" applyBorder="1" applyAlignment="1">
      <alignment/>
    </xf>
    <xf numFmtId="0" fontId="51" fillId="0" borderId="5" xfId="0" applyFont="1" applyBorder="1" applyAlignment="1">
      <alignment/>
    </xf>
    <xf numFmtId="0" fontId="51" fillId="0" borderId="11" xfId="0" applyFont="1" applyBorder="1" applyAlignment="1">
      <alignment/>
    </xf>
    <xf numFmtId="0" fontId="51" fillId="0" borderId="0" xfId="0" applyFont="1" applyFill="1" applyBorder="1" applyAlignment="1">
      <alignment horizontal="center" vertical="center"/>
    </xf>
    <xf numFmtId="0" fontId="51" fillId="0" borderId="0" xfId="0" applyFont="1" applyBorder="1" applyAlignment="1">
      <alignment horizontal="center" vertical="center" shrinkToFit="1"/>
    </xf>
    <xf numFmtId="0" fontId="51" fillId="0" borderId="0" xfId="0" applyFont="1" applyFill="1" applyBorder="1" applyAlignment="1">
      <alignment/>
    </xf>
    <xf numFmtId="0" fontId="51" fillId="0" borderId="0" xfId="0" applyFont="1" applyFill="1" applyBorder="1" applyAlignment="1">
      <alignment horizontal="center" vertical="center" textRotation="255"/>
    </xf>
    <xf numFmtId="0" fontId="53" fillId="0" borderId="0" xfId="0" applyFont="1" applyAlignment="1">
      <alignment horizontal="center" vertical="center"/>
    </xf>
    <xf numFmtId="0" fontId="54" fillId="0" borderId="0" xfId="0" applyFont="1" applyBorder="1" applyAlignment="1">
      <alignment horizontal="center" vertical="center"/>
    </xf>
    <xf numFmtId="0" fontId="55" fillId="0" borderId="0" xfId="0" applyNumberFormat="1" applyFont="1" applyFill="1" applyAlignment="1">
      <alignment horizontal="center" vertical="center" shrinkToFit="1"/>
    </xf>
    <xf numFmtId="0" fontId="56" fillId="0" borderId="0" xfId="0" applyNumberFormat="1" applyFont="1" applyFill="1" applyAlignment="1">
      <alignment horizontal="center" vertical="center" shrinkToFit="1"/>
    </xf>
    <xf numFmtId="0" fontId="0" fillId="0" borderId="0" xfId="0" applyNumberFormat="1" applyFill="1" applyAlignment="1">
      <alignment vertical="center" shrinkToFit="1"/>
    </xf>
    <xf numFmtId="0" fontId="7" fillId="0" borderId="0" xfId="0" applyNumberFormat="1" applyFont="1" applyFill="1" applyAlignment="1">
      <alignment horizontal="left" shrinkToFit="1"/>
    </xf>
    <xf numFmtId="0" fontId="0" fillId="0" borderId="0" xfId="0" applyNumberFormat="1" applyFill="1" applyBorder="1" applyAlignment="1">
      <alignment horizontal="center" vertical="center" shrinkToFit="1"/>
    </xf>
    <xf numFmtId="0" fontId="0" fillId="0" borderId="0" xfId="0" applyNumberFormat="1" applyFill="1" applyBorder="1" applyAlignment="1">
      <alignment horizontal="right" vertical="center" shrinkToFit="1"/>
    </xf>
    <xf numFmtId="0" fontId="0" fillId="0" borderId="0" xfId="0" applyNumberFormat="1" applyFill="1" applyBorder="1" applyAlignment="1">
      <alignment vertical="center" shrinkToFit="1"/>
    </xf>
    <xf numFmtId="0" fontId="0" fillId="0" borderId="0" xfId="0" applyNumberFormat="1" applyFill="1" applyBorder="1" applyAlignment="1">
      <alignment horizontal="left" vertical="center" shrinkToFit="1"/>
    </xf>
    <xf numFmtId="0" fontId="0" fillId="0" borderId="0" xfId="0" applyNumberFormat="1" applyFill="1" applyAlignment="1">
      <alignment/>
    </xf>
    <xf numFmtId="0" fontId="0" fillId="0" borderId="0" xfId="0" applyNumberFormat="1" applyFill="1" applyAlignment="1">
      <alignment shrinkToFit="1"/>
    </xf>
    <xf numFmtId="0" fontId="0" fillId="0" borderId="15" xfId="0" applyNumberFormat="1" applyFill="1" applyBorder="1" applyAlignment="1">
      <alignment horizontal="center" vertical="center"/>
    </xf>
    <xf numFmtId="0" fontId="0" fillId="0" borderId="1" xfId="0" applyNumberFormat="1" applyFill="1" applyBorder="1" applyAlignment="1">
      <alignment horizontal="right" vertical="center"/>
    </xf>
    <xf numFmtId="0" fontId="0" fillId="0" borderId="1" xfId="0" applyNumberFormat="1" applyFill="1" applyBorder="1" applyAlignment="1">
      <alignment vertical="center"/>
    </xf>
    <xf numFmtId="0" fontId="0" fillId="0" borderId="14" xfId="0" applyNumberFormat="1" applyFill="1" applyBorder="1" applyAlignment="1">
      <alignment horizontal="left" vertical="center"/>
    </xf>
    <xf numFmtId="0" fontId="0" fillId="0" borderId="2" xfId="0" applyNumberFormat="1" applyFill="1" applyBorder="1" applyAlignment="1">
      <alignment horizontal="right" vertical="center"/>
    </xf>
    <xf numFmtId="0" fontId="0" fillId="0" borderId="2" xfId="0" applyNumberFormat="1" applyFill="1" applyBorder="1" applyAlignment="1">
      <alignment vertical="center"/>
    </xf>
    <xf numFmtId="0" fontId="0" fillId="0" borderId="3" xfId="0" applyNumberFormat="1" applyFill="1" applyBorder="1" applyAlignment="1">
      <alignment horizontal="left" vertical="center"/>
    </xf>
    <xf numFmtId="0" fontId="0" fillId="0" borderId="16" xfId="0" applyNumberFormat="1" applyFill="1" applyBorder="1" applyAlignment="1">
      <alignment horizontal="center" vertical="center"/>
    </xf>
    <xf numFmtId="0" fontId="0" fillId="0" borderId="17" xfId="0" applyNumberFormat="1" applyFill="1" applyBorder="1" applyAlignment="1">
      <alignment horizontal="center" vertical="center"/>
    </xf>
    <xf numFmtId="0" fontId="0" fillId="0" borderId="18" xfId="0" applyNumberFormat="1" applyFill="1" applyBorder="1" applyAlignment="1">
      <alignment horizontal="right" vertical="center"/>
    </xf>
    <xf numFmtId="0" fontId="0" fillId="0" borderId="19" xfId="0" applyNumberFormat="1" applyFill="1" applyBorder="1" applyAlignment="1">
      <alignment horizontal="left" vertical="center"/>
    </xf>
    <xf numFmtId="0" fontId="0" fillId="0" borderId="0" xfId="0" applyNumberFormat="1" applyFill="1" applyBorder="1" applyAlignment="1">
      <alignment horizontal="center" vertical="center"/>
    </xf>
    <xf numFmtId="0" fontId="15" fillId="0" borderId="0" xfId="0" applyNumberFormat="1" applyFont="1" applyFill="1" applyBorder="1" applyAlignment="1">
      <alignment horizontal="center" vertical="center" shrinkToFit="1"/>
    </xf>
    <xf numFmtId="0" fontId="0" fillId="0" borderId="0" xfId="0" applyNumberFormat="1" applyFill="1" applyBorder="1" applyAlignment="1">
      <alignment horizontal="right" vertical="center"/>
    </xf>
    <xf numFmtId="0" fontId="0" fillId="0" borderId="0" xfId="0" applyNumberFormat="1" applyFill="1" applyBorder="1" applyAlignment="1">
      <alignment vertical="center"/>
    </xf>
    <xf numFmtId="0" fontId="0" fillId="0" borderId="0" xfId="0" applyNumberFormat="1" applyFill="1" applyBorder="1" applyAlignment="1">
      <alignment horizontal="left" vertical="center"/>
    </xf>
    <xf numFmtId="0" fontId="57" fillId="0" borderId="0" xfId="21" applyFont="1" applyAlignment="1">
      <alignment horizontal="justify" vertical="center" shrinkToFit="1"/>
      <protection/>
    </xf>
    <xf numFmtId="0" fontId="58" fillId="0" borderId="0" xfId="21" applyFont="1" applyAlignment="1">
      <alignment horizontal="justify" vertical="center" shrinkToFit="1"/>
      <protection/>
    </xf>
    <xf numFmtId="0" fontId="60" fillId="0" borderId="0" xfId="0" applyFont="1" applyAlignment="1">
      <alignment horizontal="left" vertical="center"/>
    </xf>
    <xf numFmtId="0" fontId="60" fillId="0" borderId="0" xfId="0" applyFont="1" applyAlignment="1">
      <alignment vertical="center"/>
    </xf>
    <xf numFmtId="49" fontId="0" fillId="0" borderId="0" xfId="0" applyNumberFormat="1" applyAlignment="1">
      <alignment horizontal="center" vertical="center" shrinkToFit="1"/>
    </xf>
    <xf numFmtId="0" fontId="0" fillId="0" borderId="9" xfId="0" applyBorder="1" applyAlignment="1">
      <alignment horizontal="center" vertical="center"/>
    </xf>
    <xf numFmtId="0" fontId="37" fillId="0" borderId="8" xfId="0" applyFont="1" applyBorder="1" applyAlignment="1">
      <alignment horizontal="center" vertical="center"/>
    </xf>
    <xf numFmtId="0" fontId="33" fillId="0" borderId="0" xfId="0" applyNumberFormat="1" applyFont="1" applyAlignment="1">
      <alignment horizontal="center" vertical="center" shrinkToFit="1"/>
    </xf>
    <xf numFmtId="0" fontId="64" fillId="0" borderId="0" xfId="0" applyFont="1" applyAlignment="1">
      <alignment horizontal="center" vertical="center"/>
    </xf>
    <xf numFmtId="0" fontId="59" fillId="0" borderId="0" xfId="0" applyFont="1" applyAlignment="1">
      <alignment horizontal="center" vertical="center"/>
    </xf>
    <xf numFmtId="0" fontId="65" fillId="0" borderId="0" xfId="0" applyFont="1" applyAlignment="1">
      <alignment horizontal="center" vertical="center"/>
    </xf>
    <xf numFmtId="0" fontId="62" fillId="0" borderId="0" xfId="0" applyNumberFormat="1" applyFont="1" applyFill="1" applyAlignment="1">
      <alignment horizontal="center" vertical="center" shrinkToFit="1"/>
    </xf>
    <xf numFmtId="0" fontId="0" fillId="0" borderId="0" xfId="0" applyNumberFormat="1" applyBorder="1" applyAlignment="1">
      <alignment horizontal="center" vertical="center" shrinkToFit="1"/>
    </xf>
    <xf numFmtId="0" fontId="42" fillId="0" borderId="0" xfId="0" applyFont="1" applyFill="1" applyBorder="1" applyAlignment="1">
      <alignment horizontal="center" vertical="center"/>
    </xf>
    <xf numFmtId="49" fontId="0" fillId="0" borderId="0" xfId="0" applyNumberFormat="1" applyFont="1" applyAlignment="1">
      <alignment horizontal="center" vertical="center" shrinkToFit="1"/>
    </xf>
    <xf numFmtId="0" fontId="0" fillId="0" borderId="0" xfId="0" applyFont="1" applyAlignment="1">
      <alignment horizontal="left" vertical="center"/>
    </xf>
    <xf numFmtId="0" fontId="0" fillId="0" borderId="0" xfId="0" applyNumberFormat="1" applyFont="1" applyAlignment="1">
      <alignment horizontal="center" vertical="center" shrinkToFit="1"/>
    </xf>
    <xf numFmtId="0" fontId="0" fillId="0" borderId="0" xfId="0" applyFont="1" applyBorder="1" applyAlignment="1">
      <alignment horizontal="left" vertical="center"/>
    </xf>
    <xf numFmtId="0" fontId="0" fillId="0" borderId="0" xfId="0" applyNumberFormat="1" applyFont="1" applyAlignment="1">
      <alignment horizontal="left" vertical="center"/>
    </xf>
    <xf numFmtId="0" fontId="0" fillId="0" borderId="0" xfId="0" applyFont="1" applyAlignment="1">
      <alignment horizontal="center" vertical="center"/>
    </xf>
    <xf numFmtId="0" fontId="9" fillId="0" borderId="0" xfId="0" applyNumberFormat="1" applyFont="1" applyAlignment="1">
      <alignment/>
    </xf>
    <xf numFmtId="0" fontId="67" fillId="0" borderId="0" xfId="0" applyNumberFormat="1" applyFont="1" applyAlignment="1">
      <alignment horizontal="center" vertical="center" shrinkToFit="1"/>
    </xf>
    <xf numFmtId="0" fontId="9" fillId="0" borderId="0" xfId="0" applyNumberFormat="1" applyFont="1" applyAlignment="1">
      <alignment vertical="center"/>
    </xf>
    <xf numFmtId="0" fontId="9" fillId="0" borderId="0" xfId="0" applyNumberFormat="1" applyFont="1" applyAlignment="1">
      <alignment horizontal="right" vertical="center" shrinkToFit="1"/>
    </xf>
    <xf numFmtId="0" fontId="67" fillId="0" borderId="0" xfId="0" applyNumberFormat="1" applyFont="1" applyBorder="1" applyAlignment="1">
      <alignment horizontal="center" vertical="center" shrinkToFit="1"/>
    </xf>
    <xf numFmtId="0" fontId="9" fillId="0" borderId="0" xfId="0" applyNumberFormat="1" applyFont="1" applyAlignment="1">
      <alignment horizontal="left" vertical="center"/>
    </xf>
    <xf numFmtId="0" fontId="9" fillId="0" borderId="0" xfId="0" applyNumberFormat="1" applyFont="1" applyFill="1" applyBorder="1" applyAlignment="1">
      <alignment horizontal="center" vertical="center"/>
    </xf>
    <xf numFmtId="0" fontId="9" fillId="0" borderId="0" xfId="0" applyNumberFormat="1" applyFont="1" applyBorder="1" applyAlignment="1">
      <alignment horizontal="left" vertical="center" shrinkToFit="1"/>
    </xf>
    <xf numFmtId="0" fontId="7" fillId="0" borderId="15" xfId="0" applyNumberFormat="1" applyFont="1" applyFill="1" applyBorder="1" applyAlignment="1">
      <alignment horizontal="center" vertical="center" shrinkToFit="1"/>
    </xf>
    <xf numFmtId="0" fontId="7" fillId="0" borderId="1" xfId="0" applyNumberFormat="1" applyFont="1" applyFill="1" applyBorder="1" applyAlignment="1">
      <alignment horizontal="center" vertical="center" shrinkToFit="1"/>
    </xf>
    <xf numFmtId="0" fontId="7" fillId="0" borderId="14" xfId="0" applyNumberFormat="1" applyFont="1" applyFill="1" applyBorder="1" applyAlignment="1">
      <alignment horizontal="center" vertical="center" shrinkToFit="1"/>
    </xf>
    <xf numFmtId="0" fontId="7" fillId="0" borderId="10" xfId="0" applyNumberFormat="1" applyFont="1" applyFill="1" applyBorder="1" applyAlignment="1">
      <alignment horizontal="center" vertical="center" shrinkToFit="1"/>
    </xf>
    <xf numFmtId="0" fontId="68" fillId="0" borderId="5" xfId="0" applyFont="1"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68" fillId="0" borderId="2" xfId="0" applyFont="1" applyBorder="1" applyAlignment="1">
      <alignment horizontal="center" vertical="center"/>
    </xf>
    <xf numFmtId="0" fontId="45" fillId="0" borderId="20" xfId="0" applyFont="1" applyFill="1" applyBorder="1" applyAlignment="1">
      <alignment horizontal="left" vertical="center"/>
    </xf>
    <xf numFmtId="0" fontId="45" fillId="0" borderId="21" xfId="0" applyFont="1" applyFill="1" applyBorder="1" applyAlignment="1">
      <alignment horizontal="left" vertical="center"/>
    </xf>
    <xf numFmtId="0" fontId="45" fillId="0" borderId="22" xfId="0" applyFont="1" applyFill="1" applyBorder="1" applyAlignment="1">
      <alignment horizontal="left" vertical="center"/>
    </xf>
    <xf numFmtId="0" fontId="15" fillId="0" borderId="0" xfId="0" applyFont="1" applyFill="1" applyBorder="1" applyAlignment="1">
      <alignment horizontal="left" vertical="center" shrinkToFit="1"/>
    </xf>
    <xf numFmtId="49" fontId="15" fillId="0" borderId="0" xfId="0" applyNumberFormat="1" applyFont="1" applyBorder="1" applyAlignment="1">
      <alignment horizontal="center" vertical="center"/>
    </xf>
    <xf numFmtId="0" fontId="7" fillId="0" borderId="0" xfId="0" applyNumberFormat="1" applyFont="1" applyBorder="1" applyAlignment="1">
      <alignment horizontal="center" vertical="center"/>
    </xf>
    <xf numFmtId="0" fontId="0" fillId="0" borderId="0" xfId="0" applyNumberFormat="1" applyFill="1" applyAlignment="1">
      <alignment horizontal="center" vertical="center" shrinkToFit="1"/>
    </xf>
    <xf numFmtId="0" fontId="37" fillId="0" borderId="23" xfId="0" applyFont="1" applyBorder="1" applyAlignment="1">
      <alignment horizontal="center" vertical="center"/>
    </xf>
    <xf numFmtId="0" fontId="7" fillId="0" borderId="8" xfId="0" applyNumberFormat="1" applyFont="1" applyFill="1" applyBorder="1" applyAlignment="1">
      <alignment horizontal="center" vertical="center" shrinkToFit="1"/>
    </xf>
    <xf numFmtId="0" fontId="7" fillId="0" borderId="23" xfId="0" applyNumberFormat="1" applyFont="1" applyFill="1" applyBorder="1" applyAlignment="1">
      <alignment horizontal="center" vertical="center" shrinkToFit="1"/>
    </xf>
    <xf numFmtId="0" fontId="7" fillId="0" borderId="24" xfId="0" applyNumberFormat="1" applyFont="1" applyFill="1" applyBorder="1" applyAlignment="1">
      <alignment horizontal="center" vertical="center" shrinkToFit="1"/>
    </xf>
    <xf numFmtId="0" fontId="37" fillId="0" borderId="25" xfId="0" applyFont="1" applyBorder="1" applyAlignment="1">
      <alignment horizontal="center" vertical="center"/>
    </xf>
    <xf numFmtId="0" fontId="7" fillId="0" borderId="25" xfId="0" applyNumberFormat="1" applyFont="1" applyFill="1" applyBorder="1" applyAlignment="1">
      <alignment horizontal="center" vertical="center" shrinkToFit="1"/>
    </xf>
    <xf numFmtId="0" fontId="0" fillId="0" borderId="0" xfId="0" applyBorder="1" applyAlignment="1">
      <alignment horizontal="center" vertical="center"/>
    </xf>
    <xf numFmtId="0" fontId="68" fillId="0" borderId="0" xfId="0" applyFont="1" applyBorder="1" applyAlignment="1">
      <alignment horizontal="center" vertical="center"/>
    </xf>
    <xf numFmtId="0" fontId="38" fillId="0" borderId="0" xfId="0" applyNumberFormat="1" applyFont="1" applyBorder="1" applyAlignment="1">
      <alignment horizontal="center" vertical="center"/>
    </xf>
    <xf numFmtId="0" fontId="0" fillId="0" borderId="8" xfId="0" applyFill="1" applyBorder="1" applyAlignment="1">
      <alignment horizontal="center" vertical="center"/>
    </xf>
    <xf numFmtId="0" fontId="7" fillId="0" borderId="26" xfId="0" applyNumberFormat="1" applyFont="1" applyFill="1" applyBorder="1" applyAlignment="1">
      <alignment horizontal="center" vertical="center" shrinkToFit="1"/>
    </xf>
    <xf numFmtId="0" fontId="37" fillId="0" borderId="23" xfId="0" applyFont="1" applyFill="1" applyBorder="1" applyAlignment="1">
      <alignment horizontal="center" vertical="center"/>
    </xf>
    <xf numFmtId="0" fontId="37" fillId="0" borderId="8" xfId="0" applyFont="1" applyFill="1" applyBorder="1" applyAlignment="1">
      <alignment horizontal="center" vertical="center"/>
    </xf>
    <xf numFmtId="0" fontId="0" fillId="0" borderId="0" xfId="0" applyFill="1" applyBorder="1" applyAlignment="1">
      <alignment horizontal="center" vertical="center"/>
    </xf>
    <xf numFmtId="0" fontId="0" fillId="0" borderId="9"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68" fillId="0" borderId="5" xfId="0" applyFont="1" applyFill="1" applyBorder="1" applyAlignment="1">
      <alignment horizontal="center" vertical="center"/>
    </xf>
    <xf numFmtId="0" fontId="0" fillId="0" borderId="1" xfId="0" applyFill="1" applyBorder="1" applyAlignment="1">
      <alignment horizontal="center" vertical="center"/>
    </xf>
    <xf numFmtId="0" fontId="0" fillId="0" borderId="10" xfId="0" applyFill="1" applyBorder="1" applyAlignment="1">
      <alignment horizontal="center" vertical="center"/>
    </xf>
    <xf numFmtId="0" fontId="68" fillId="0" borderId="2" xfId="0" applyFont="1" applyFill="1" applyBorder="1" applyAlignment="1">
      <alignment horizontal="center" vertical="center"/>
    </xf>
    <xf numFmtId="0" fontId="37" fillId="0" borderId="25" xfId="0" applyFont="1" applyFill="1" applyBorder="1" applyAlignment="1">
      <alignment horizontal="center" vertical="center"/>
    </xf>
    <xf numFmtId="0" fontId="37" fillId="0" borderId="27" xfId="0" applyFont="1" applyFill="1" applyBorder="1" applyAlignment="1">
      <alignment horizontal="center" vertical="center"/>
    </xf>
    <xf numFmtId="0" fontId="0" fillId="0" borderId="5" xfId="0" applyFill="1" applyBorder="1" applyAlignment="1">
      <alignment horizontal="center" vertical="center"/>
    </xf>
    <xf numFmtId="0" fontId="37" fillId="0" borderId="9" xfId="0" applyFont="1" applyFill="1" applyBorder="1" applyAlignment="1">
      <alignment horizontal="center" vertical="center"/>
    </xf>
    <xf numFmtId="49" fontId="51" fillId="0" borderId="0" xfId="0" applyNumberFormat="1" applyFont="1" applyBorder="1" applyAlignment="1">
      <alignment horizontal="center" vertical="center" textRotation="255" shrinkToFit="1"/>
    </xf>
    <xf numFmtId="0" fontId="51" fillId="0" borderId="0" xfId="0" applyFont="1" applyBorder="1" applyAlignment="1">
      <alignment horizontal="center" vertical="center" textRotation="255" shrinkToFit="1"/>
    </xf>
    <xf numFmtId="0" fontId="51" fillId="0" borderId="0" xfId="0" applyFont="1" applyBorder="1" applyAlignment="1">
      <alignment horizontal="center"/>
    </xf>
    <xf numFmtId="49" fontId="48" fillId="0" borderId="0" xfId="0" applyNumberFormat="1" applyFont="1" applyBorder="1" applyAlignment="1">
      <alignment horizontal="center" vertical="center" shrinkToFit="1"/>
    </xf>
    <xf numFmtId="0" fontId="49" fillId="0" borderId="0" xfId="0" applyFont="1" applyBorder="1" applyAlignment="1">
      <alignment horizontal="distributed" vertical="center"/>
    </xf>
    <xf numFmtId="0" fontId="48" fillId="0" borderId="0" xfId="0" applyFont="1" applyBorder="1" applyAlignment="1">
      <alignment horizontal="center" vertical="center"/>
    </xf>
    <xf numFmtId="0" fontId="48" fillId="0" borderId="0" xfId="0" applyFont="1" applyBorder="1" applyAlignment="1">
      <alignment horizontal="center" vertical="center" textRotation="255"/>
    </xf>
    <xf numFmtId="20" fontId="48" fillId="0" borderId="0" xfId="0" applyNumberFormat="1" applyFont="1" applyBorder="1" applyAlignment="1">
      <alignment horizontal="center" vertical="center"/>
    </xf>
    <xf numFmtId="0" fontId="48" fillId="0" borderId="0" xfId="0" applyFont="1" applyBorder="1" applyAlignment="1">
      <alignment horizontal="center" vertical="center" shrinkToFit="1"/>
    </xf>
    <xf numFmtId="0" fontId="51" fillId="0" borderId="0" xfId="0" applyFont="1" applyBorder="1" applyAlignment="1">
      <alignment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8" fillId="0" borderId="10" xfId="0" applyFont="1" applyBorder="1" applyAlignment="1">
      <alignment horizontal="center" vertical="center" shrinkToFit="1"/>
    </xf>
    <xf numFmtId="49" fontId="48" fillId="0" borderId="1" xfId="0" applyNumberFormat="1" applyFont="1" applyBorder="1" applyAlignment="1">
      <alignment horizontal="center" vertical="center" shrinkToFit="1"/>
    </xf>
    <xf numFmtId="0" fontId="48" fillId="0" borderId="1" xfId="0" applyFont="1" applyBorder="1" applyAlignment="1">
      <alignment horizontal="center" vertical="center" shrinkToFit="1"/>
    </xf>
    <xf numFmtId="0" fontId="48" fillId="0" borderId="14" xfId="0" applyFont="1" applyBorder="1" applyAlignment="1">
      <alignment horizontal="center" vertical="center" shrinkToFit="1"/>
    </xf>
    <xf numFmtId="0" fontId="51" fillId="0" borderId="5" xfId="0" applyFont="1" applyFill="1" applyBorder="1" applyAlignment="1">
      <alignment/>
    </xf>
    <xf numFmtId="0" fontId="12" fillId="0" borderId="0" xfId="0" applyFont="1" applyBorder="1" applyAlignment="1">
      <alignment/>
    </xf>
    <xf numFmtId="0" fontId="12" fillId="0" borderId="4" xfId="0" applyFont="1" applyBorder="1" applyAlignment="1">
      <alignment/>
    </xf>
    <xf numFmtId="0" fontId="12" fillId="0" borderId="5" xfId="0" applyFont="1" applyBorder="1" applyAlignment="1">
      <alignment/>
    </xf>
    <xf numFmtId="0" fontId="12" fillId="0" borderId="11" xfId="0" applyFont="1" applyBorder="1" applyAlignment="1">
      <alignment/>
    </xf>
    <xf numFmtId="0" fontId="12" fillId="0" borderId="0" xfId="0" applyFont="1" applyFill="1" applyBorder="1" applyAlignment="1">
      <alignment/>
    </xf>
    <xf numFmtId="0" fontId="12" fillId="0" borderId="0" xfId="0" applyFont="1" applyAlignment="1">
      <alignment/>
    </xf>
    <xf numFmtId="0" fontId="12" fillId="0" borderId="12" xfId="0" applyFont="1" applyBorder="1" applyAlignment="1">
      <alignment/>
    </xf>
    <xf numFmtId="0" fontId="12" fillId="0" borderId="13" xfId="0" applyFont="1" applyBorder="1" applyAlignment="1">
      <alignment/>
    </xf>
    <xf numFmtId="0" fontId="71" fillId="0" borderId="0" xfId="0" applyFont="1" applyAlignment="1">
      <alignment horizontal="center" vertical="center"/>
    </xf>
    <xf numFmtId="0" fontId="71" fillId="0" borderId="4" xfId="0" applyFont="1" applyBorder="1" applyAlignment="1">
      <alignment horizontal="center" vertical="center"/>
    </xf>
    <xf numFmtId="0" fontId="71" fillId="0" borderId="5" xfId="0" applyFont="1" applyBorder="1" applyAlignment="1">
      <alignment horizontal="center" vertical="center"/>
    </xf>
    <xf numFmtId="0" fontId="71" fillId="0" borderId="11" xfId="0" applyFont="1" applyBorder="1" applyAlignment="1">
      <alignment horizontal="center" vertical="center"/>
    </xf>
    <xf numFmtId="0" fontId="71" fillId="0" borderId="13" xfId="0" applyFont="1" applyBorder="1" applyAlignment="1">
      <alignment horizontal="center" vertical="center"/>
    </xf>
    <xf numFmtId="0" fontId="71" fillId="0" borderId="12" xfId="0" applyFont="1" applyBorder="1" applyAlignment="1">
      <alignment horizontal="center" vertical="center"/>
    </xf>
    <xf numFmtId="0" fontId="71" fillId="0" borderId="0" xfId="0" applyFont="1" applyBorder="1" applyAlignment="1">
      <alignment horizontal="center" vertical="center"/>
    </xf>
    <xf numFmtId="0" fontId="71" fillId="0" borderId="14" xfId="0" applyFont="1" applyBorder="1" applyAlignment="1">
      <alignment horizontal="center" vertical="center"/>
    </xf>
    <xf numFmtId="0" fontId="18" fillId="0" borderId="0" xfId="0" applyFont="1" applyBorder="1" applyAlignment="1">
      <alignment horizontal="center" vertical="center"/>
    </xf>
    <xf numFmtId="0" fontId="18" fillId="0" borderId="13" xfId="0" applyFont="1" applyBorder="1" applyAlignment="1">
      <alignment horizontal="center" vertical="center"/>
    </xf>
    <xf numFmtId="0" fontId="18" fillId="0" borderId="0" xfId="0" applyFont="1" applyAlignment="1">
      <alignment horizontal="center" vertical="center"/>
    </xf>
    <xf numFmtId="0" fontId="18" fillId="0" borderId="12" xfId="0" applyFont="1" applyBorder="1" applyAlignment="1">
      <alignment horizontal="center" vertical="center"/>
    </xf>
    <xf numFmtId="0" fontId="51" fillId="0" borderId="12" xfId="0" applyFont="1" applyFill="1" applyBorder="1" applyAlignment="1">
      <alignment horizontal="center" vertical="center" textRotation="255"/>
    </xf>
    <xf numFmtId="0" fontId="51" fillId="0" borderId="10" xfId="0" applyFont="1" applyFill="1" applyBorder="1" applyAlignment="1">
      <alignment horizontal="center" vertical="center" textRotation="255"/>
    </xf>
    <xf numFmtId="0" fontId="50" fillId="0" borderId="0" xfId="0" applyFont="1" applyAlignment="1">
      <alignment horizontal="center" vertical="center" shrinkToFit="1"/>
    </xf>
    <xf numFmtId="0" fontId="26" fillId="0" borderId="0" xfId="0" applyNumberFormat="1" applyFont="1" applyFill="1" applyBorder="1" applyAlignment="1">
      <alignment horizontal="center" vertical="center"/>
    </xf>
    <xf numFmtId="0" fontId="39" fillId="0" borderId="0" xfId="0" applyNumberFormat="1" applyFont="1" applyFill="1" applyBorder="1" applyAlignment="1">
      <alignment horizontal="center" vertical="center"/>
    </xf>
    <xf numFmtId="0" fontId="25" fillId="0" borderId="28" xfId="0" applyNumberFormat="1" applyFont="1" applyFill="1" applyBorder="1" applyAlignment="1">
      <alignment vertical="center"/>
    </xf>
    <xf numFmtId="0" fontId="25" fillId="0" borderId="28" xfId="0" applyNumberFormat="1" applyFont="1" applyFill="1" applyBorder="1" applyAlignment="1">
      <alignment/>
    </xf>
    <xf numFmtId="0" fontId="25" fillId="0" borderId="28" xfId="0" applyNumberFormat="1" applyFont="1" applyFill="1" applyBorder="1" applyAlignment="1">
      <alignment horizontal="center" vertical="center"/>
    </xf>
    <xf numFmtId="0" fontId="26" fillId="0" borderId="28" xfId="0" applyNumberFormat="1" applyFont="1" applyFill="1" applyBorder="1" applyAlignment="1">
      <alignment horizontal="center" vertical="center"/>
    </xf>
    <xf numFmtId="0" fontId="25" fillId="0" borderId="28" xfId="0" applyNumberFormat="1" applyFont="1" applyFill="1" applyBorder="1" applyAlignment="1">
      <alignment vertical="center" shrinkToFit="1"/>
    </xf>
    <xf numFmtId="0" fontId="0" fillId="0" borderId="29" xfId="0" applyNumberFormat="1" applyFill="1" applyBorder="1" applyAlignment="1">
      <alignment horizontal="center" vertical="center"/>
    </xf>
    <xf numFmtId="0" fontId="0" fillId="0" borderId="30" xfId="0" applyNumberFormat="1" applyFill="1" applyBorder="1" applyAlignment="1">
      <alignment horizontal="center" vertical="center"/>
    </xf>
    <xf numFmtId="49" fontId="15" fillId="0" borderId="31" xfId="0" applyNumberFormat="1" applyFont="1" applyFill="1" applyBorder="1" applyAlignment="1">
      <alignment horizontal="center" vertical="center" shrinkToFit="1"/>
    </xf>
    <xf numFmtId="49" fontId="15" fillId="0" borderId="32" xfId="0" applyNumberFormat="1" applyFont="1" applyFill="1" applyBorder="1" applyAlignment="1">
      <alignment horizontal="center" vertical="center" shrinkToFit="1"/>
    </xf>
    <xf numFmtId="0" fontId="70" fillId="0" borderId="0" xfId="0" applyFont="1" applyBorder="1" applyAlignment="1">
      <alignment horizontal="center" vertical="center" textRotation="255" shrinkToFit="1"/>
    </xf>
    <xf numFmtId="0" fontId="12" fillId="0" borderId="1" xfId="0" applyFont="1" applyBorder="1" applyAlignment="1">
      <alignment/>
    </xf>
    <xf numFmtId="0" fontId="50" fillId="0" borderId="0" xfId="0" applyFont="1" applyBorder="1" applyAlignment="1">
      <alignment horizontal="center" vertical="center"/>
    </xf>
    <xf numFmtId="0" fontId="0" fillId="0" borderId="18" xfId="0" applyNumberFormat="1" applyFill="1" applyBorder="1" applyAlignment="1">
      <alignment vertical="center"/>
    </xf>
    <xf numFmtId="0" fontId="0" fillId="0" borderId="33" xfId="0" applyNumberFormat="1" applyFill="1" applyBorder="1" applyAlignment="1">
      <alignment horizontal="center" vertical="center"/>
    </xf>
    <xf numFmtId="0" fontId="0" fillId="0" borderId="34" xfId="0" applyNumberFormat="1" applyFill="1" applyBorder="1" applyAlignment="1">
      <alignment horizontal="right" vertical="center"/>
    </xf>
    <xf numFmtId="0" fontId="0" fillId="0" borderId="35" xfId="0" applyNumberFormat="1" applyFill="1" applyBorder="1" applyAlignment="1">
      <alignment horizontal="center" vertical="center"/>
    </xf>
    <xf numFmtId="0" fontId="7" fillId="0" borderId="0" xfId="0" applyNumberFormat="1" applyFont="1" applyAlignment="1">
      <alignment horizontal="center" vertical="center" shrinkToFit="1"/>
    </xf>
    <xf numFmtId="0" fontId="7" fillId="0" borderId="0" xfId="0" applyNumberFormat="1" applyFont="1" applyAlignment="1">
      <alignment horizontal="left" vertical="center" shrinkToFit="1"/>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15" fillId="0" borderId="39" xfId="0" applyFont="1" applyBorder="1" applyAlignment="1">
      <alignment horizontal="center" vertical="center"/>
    </xf>
    <xf numFmtId="49" fontId="0" fillId="0" borderId="0" xfId="0" applyNumberFormat="1" applyAlignment="1">
      <alignment horizontal="right" vertical="center" shrinkToFit="1"/>
    </xf>
    <xf numFmtId="0" fontId="0" fillId="0" borderId="0" xfId="0" applyNumberFormat="1" applyAlignment="1">
      <alignment horizontal="right" vertical="center" shrinkToFit="1"/>
    </xf>
    <xf numFmtId="49" fontId="15" fillId="0" borderId="40" xfId="0" applyNumberFormat="1" applyFont="1" applyFill="1" applyBorder="1" applyAlignment="1">
      <alignment horizontal="center" vertical="center" shrinkToFit="1"/>
    </xf>
    <xf numFmtId="49" fontId="15" fillId="0" borderId="41" xfId="0" applyNumberFormat="1" applyFont="1" applyFill="1" applyBorder="1" applyAlignment="1">
      <alignment horizontal="center" vertical="center" shrinkToFit="1"/>
    </xf>
    <xf numFmtId="49" fontId="15" fillId="0" borderId="42" xfId="0" applyNumberFormat="1" applyFont="1" applyFill="1" applyBorder="1" applyAlignment="1">
      <alignment horizontal="center" vertical="center" shrinkToFit="1"/>
    </xf>
    <xf numFmtId="0" fontId="15" fillId="0" borderId="43" xfId="0" applyFont="1" applyBorder="1" applyAlignment="1">
      <alignment horizontal="center" vertical="center"/>
    </xf>
    <xf numFmtId="0" fontId="15" fillId="0" borderId="0" xfId="0" applyFont="1" applyBorder="1" applyAlignment="1">
      <alignment horizontal="center" vertical="center"/>
    </xf>
    <xf numFmtId="0" fontId="65" fillId="0" borderId="0" xfId="0" applyFont="1" applyAlignment="1">
      <alignment horizontal="center" vertical="center" shrinkToFit="1"/>
    </xf>
    <xf numFmtId="49" fontId="15" fillId="0" borderId="0" xfId="0" applyNumberFormat="1" applyFont="1" applyFill="1" applyBorder="1" applyAlignment="1">
      <alignment horizontal="center" vertical="center" shrinkToFit="1"/>
    </xf>
    <xf numFmtId="0" fontId="15" fillId="0" borderId="44" xfId="0" applyFont="1" applyBorder="1" applyAlignment="1">
      <alignment horizontal="center" vertical="center"/>
    </xf>
    <xf numFmtId="0" fontId="15" fillId="0" borderId="45" xfId="0" applyFont="1" applyBorder="1" applyAlignment="1">
      <alignment horizontal="center" vertical="center"/>
    </xf>
    <xf numFmtId="49" fontId="15" fillId="0" borderId="46" xfId="0" applyNumberFormat="1" applyFont="1" applyFill="1" applyBorder="1" applyAlignment="1">
      <alignment horizontal="center" vertical="center" shrinkToFit="1"/>
    </xf>
    <xf numFmtId="49" fontId="15" fillId="0" borderId="47" xfId="0" applyNumberFormat="1" applyFont="1" applyFill="1" applyBorder="1" applyAlignment="1">
      <alignment horizontal="center" vertical="center" shrinkToFit="1"/>
    </xf>
    <xf numFmtId="49" fontId="15" fillId="0" borderId="48" xfId="0" applyNumberFormat="1" applyFont="1" applyFill="1" applyBorder="1" applyAlignment="1">
      <alignment horizontal="center" vertical="center" shrinkToFit="1"/>
    </xf>
    <xf numFmtId="0" fontId="15" fillId="0" borderId="49" xfId="0" applyNumberFormat="1" applyFont="1" applyBorder="1" applyAlignment="1">
      <alignment horizontal="center" vertical="center"/>
    </xf>
    <xf numFmtId="49" fontId="0" fillId="0" borderId="0" xfId="0" applyNumberFormat="1" applyAlignment="1">
      <alignment horizontal="center" vertical="center" shrinkToFit="1"/>
    </xf>
    <xf numFmtId="0" fontId="0" fillId="0" borderId="0" xfId="0" applyNumberFormat="1" applyAlignment="1">
      <alignment horizontal="center" vertical="center" shrinkToFit="1"/>
    </xf>
    <xf numFmtId="49" fontId="15" fillId="0" borderId="50" xfId="0" applyNumberFormat="1" applyFont="1" applyBorder="1" applyAlignment="1">
      <alignment horizontal="center" vertical="center"/>
    </xf>
    <xf numFmtId="49" fontId="15" fillId="0" borderId="51" xfId="0" applyNumberFormat="1" applyFont="1" applyBorder="1" applyAlignment="1">
      <alignment horizontal="center" vertical="center"/>
    </xf>
    <xf numFmtId="0" fontId="15" fillId="0" borderId="19" xfId="0" applyNumberFormat="1" applyFont="1" applyBorder="1" applyAlignment="1">
      <alignment horizontal="center" vertical="center"/>
    </xf>
    <xf numFmtId="0" fontId="7" fillId="0" borderId="49" xfId="0" applyNumberFormat="1" applyFont="1" applyBorder="1" applyAlignment="1">
      <alignment horizontal="center" vertical="center"/>
    </xf>
    <xf numFmtId="0" fontId="9" fillId="0" borderId="0" xfId="0" applyFont="1" applyBorder="1" applyAlignment="1">
      <alignment horizontal="center" vertical="center" shrinkToFit="1"/>
    </xf>
    <xf numFmtId="0" fontId="14" fillId="0" borderId="0" xfId="0" applyFont="1" applyAlignment="1">
      <alignment horizontal="center" vertical="center"/>
    </xf>
    <xf numFmtId="0" fontId="15" fillId="0" borderId="51" xfId="0" applyFont="1" applyFill="1" applyBorder="1" applyAlignment="1">
      <alignment horizontal="left" vertical="center" shrinkToFit="1"/>
    </xf>
    <xf numFmtId="0" fontId="15" fillId="0" borderId="52" xfId="0" applyFont="1" applyFill="1" applyBorder="1" applyAlignment="1">
      <alignment horizontal="left" vertical="center" shrinkToFit="1"/>
    </xf>
    <xf numFmtId="49" fontId="15" fillId="0" borderId="53" xfId="0" applyNumberFormat="1" applyFont="1" applyBorder="1" applyAlignment="1">
      <alignment horizontal="center" vertical="center"/>
    </xf>
    <xf numFmtId="0" fontId="15" fillId="0" borderId="18" xfId="0" applyNumberFormat="1" applyFont="1" applyBorder="1" applyAlignment="1">
      <alignment horizontal="center" vertical="center"/>
    </xf>
    <xf numFmtId="0" fontId="9" fillId="0" borderId="0" xfId="0" applyFont="1" applyBorder="1" applyAlignment="1">
      <alignment horizontal="right" vertical="center" shrinkToFit="1"/>
    </xf>
    <xf numFmtId="0" fontId="9" fillId="0" borderId="0" xfId="0" applyFont="1" applyBorder="1" applyAlignment="1">
      <alignment horizontal="left" vertical="center" shrinkToFit="1"/>
    </xf>
    <xf numFmtId="0" fontId="12" fillId="0" borderId="0" xfId="0" applyFont="1" applyBorder="1" applyAlignment="1">
      <alignment vertical="center" textRotation="255" shrinkToFit="1"/>
    </xf>
    <xf numFmtId="0" fontId="48" fillId="0" borderId="0" xfId="0" applyFont="1" applyBorder="1" applyAlignment="1">
      <alignment/>
    </xf>
    <xf numFmtId="0" fontId="48" fillId="0" borderId="1" xfId="0" applyFont="1" applyBorder="1" applyAlignment="1">
      <alignment/>
    </xf>
    <xf numFmtId="0" fontId="15" fillId="0" borderId="54" xfId="0" applyFont="1" applyFill="1" applyBorder="1" applyAlignment="1">
      <alignment horizontal="left" vertical="center" shrinkToFit="1"/>
    </xf>
    <xf numFmtId="0" fontId="51" fillId="0" borderId="1" xfId="0" applyFont="1" applyFill="1" applyBorder="1" applyAlignment="1">
      <alignment horizontal="center" vertical="center" textRotation="255"/>
    </xf>
    <xf numFmtId="0" fontId="71" fillId="0" borderId="1" xfId="0" applyFont="1" applyBorder="1" applyAlignment="1">
      <alignment horizontal="center" vertical="center"/>
    </xf>
    <xf numFmtId="0" fontId="12" fillId="0" borderId="0" xfId="0" applyFont="1" applyAlignment="1">
      <alignment horizontal="center" vertical="center"/>
    </xf>
    <xf numFmtId="0" fontId="19" fillId="0" borderId="0" xfId="21" applyFont="1" applyAlignment="1">
      <alignment horizontal="center" vertical="center" shrinkToFit="1"/>
      <protection/>
    </xf>
    <xf numFmtId="0" fontId="17" fillId="0" borderId="0" xfId="21" applyFont="1" applyAlignment="1">
      <alignment horizontal="center" vertical="center" shrinkToFit="1"/>
      <protection/>
    </xf>
    <xf numFmtId="0" fontId="35" fillId="0" borderId="0" xfId="0" applyFont="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shrinkToFit="1"/>
    </xf>
    <xf numFmtId="0" fontId="12" fillId="0" borderId="9" xfId="0" applyFont="1" applyBorder="1" applyAlignment="1">
      <alignment vertical="center"/>
    </xf>
    <xf numFmtId="0" fontId="12" fillId="0" borderId="2" xfId="0" applyFont="1" applyBorder="1" applyAlignment="1">
      <alignment vertical="center"/>
    </xf>
    <xf numFmtId="0" fontId="12" fillId="0" borderId="3" xfId="0" applyFont="1" applyBorder="1" applyAlignment="1">
      <alignment vertical="center"/>
    </xf>
    <xf numFmtId="0" fontId="0" fillId="0" borderId="9" xfId="0" applyBorder="1" applyAlignment="1">
      <alignment horizontal="center" vertical="center" shrinkToFit="1"/>
    </xf>
    <xf numFmtId="0" fontId="37" fillId="0" borderId="8" xfId="0" applyFont="1"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xf>
    <xf numFmtId="0" fontId="21" fillId="0" borderId="8" xfId="0" applyFont="1" applyBorder="1" applyAlignment="1">
      <alignment horizontal="distributed" vertical="center"/>
    </xf>
    <xf numFmtId="0" fontId="0" fillId="0" borderId="8" xfId="0" applyBorder="1" applyAlignment="1">
      <alignment horizontal="distributed" vertical="center"/>
    </xf>
    <xf numFmtId="0" fontId="21" fillId="0" borderId="9" xfId="0" applyFont="1" applyBorder="1" applyAlignment="1">
      <alignment horizontal="center" vertical="center"/>
    </xf>
    <xf numFmtId="0" fontId="21" fillId="0" borderId="3" xfId="0" applyFont="1" applyBorder="1" applyAlignment="1">
      <alignment horizontal="center" vertical="center"/>
    </xf>
    <xf numFmtId="0" fontId="0" fillId="0" borderId="0" xfId="0" applyAlignment="1">
      <alignment horizontal="center"/>
    </xf>
    <xf numFmtId="0" fontId="21" fillId="0" borderId="2" xfId="0" applyFont="1" applyBorder="1" applyAlignment="1">
      <alignment horizontal="center" vertical="center"/>
    </xf>
    <xf numFmtId="0" fontId="64" fillId="0" borderId="0" xfId="0" applyFont="1" applyAlignment="1">
      <alignment horizontal="center" vertical="center"/>
    </xf>
    <xf numFmtId="0" fontId="59" fillId="0" borderId="0" xfId="0" applyFont="1" applyAlignment="1">
      <alignment horizontal="center" vertical="center"/>
    </xf>
    <xf numFmtId="0" fontId="31" fillId="0" borderId="0" xfId="0" applyFont="1" applyAlignment="1">
      <alignment horizontal="center" vertical="center"/>
    </xf>
    <xf numFmtId="0" fontId="28" fillId="0" borderId="55" xfId="0" applyFont="1" applyBorder="1" applyAlignment="1">
      <alignment horizontal="center" vertical="center" shrinkToFit="1"/>
    </xf>
    <xf numFmtId="49" fontId="15" fillId="0" borderId="9" xfId="0" applyNumberFormat="1" applyFont="1" applyBorder="1" applyAlignment="1">
      <alignment horizontal="center" vertical="center"/>
    </xf>
    <xf numFmtId="0" fontId="15" fillId="0" borderId="2" xfId="0" applyNumberFormat="1" applyFont="1" applyBorder="1" applyAlignment="1">
      <alignment horizontal="center" vertical="center"/>
    </xf>
    <xf numFmtId="0" fontId="15" fillId="0" borderId="56" xfId="0" applyNumberFormat="1" applyFont="1" applyBorder="1" applyAlignment="1">
      <alignment horizontal="center" vertical="center"/>
    </xf>
    <xf numFmtId="0" fontId="15" fillId="0" borderId="57" xfId="0" applyNumberFormat="1" applyFont="1" applyBorder="1" applyAlignment="1">
      <alignment horizontal="center" vertical="center"/>
    </xf>
    <xf numFmtId="49" fontId="15" fillId="0" borderId="58" xfId="0" applyNumberFormat="1" applyFont="1" applyBorder="1" applyAlignment="1">
      <alignment horizontal="center" vertical="center"/>
    </xf>
    <xf numFmtId="0" fontId="15" fillId="0" borderId="8" xfId="0" applyNumberFormat="1" applyFont="1" applyBorder="1" applyAlignment="1">
      <alignment horizontal="center" vertical="center"/>
    </xf>
    <xf numFmtId="0" fontId="7" fillId="0" borderId="8" xfId="0" applyNumberFormat="1" applyFont="1" applyBorder="1" applyAlignment="1">
      <alignment horizontal="center" vertical="center"/>
    </xf>
    <xf numFmtId="0" fontId="15" fillId="0" borderId="59" xfId="0" applyFont="1" applyFill="1" applyBorder="1" applyAlignment="1">
      <alignment horizontal="left" vertical="center" shrinkToFit="1"/>
    </xf>
    <xf numFmtId="0" fontId="16" fillId="0" borderId="0" xfId="0" applyFont="1" applyAlignment="1">
      <alignment horizontal="center" vertical="center"/>
    </xf>
    <xf numFmtId="49" fontId="15" fillId="0" borderId="0" xfId="0" applyNumberFormat="1" applyFont="1" applyBorder="1" applyAlignment="1">
      <alignment horizontal="center" vertical="center" shrinkToFit="1"/>
    </xf>
    <xf numFmtId="0" fontId="7" fillId="0" borderId="0" xfId="0" applyFont="1" applyAlignment="1">
      <alignment horizontal="left" vertical="center"/>
    </xf>
    <xf numFmtId="0" fontId="15" fillId="0" borderId="6" xfId="0" applyFont="1" applyBorder="1" applyAlignment="1">
      <alignment horizontal="center" vertical="center"/>
    </xf>
    <xf numFmtId="0" fontId="15" fillId="0" borderId="60" xfId="0" applyFont="1" applyBorder="1" applyAlignment="1">
      <alignment horizontal="center" vertical="center"/>
    </xf>
    <xf numFmtId="0" fontId="15" fillId="0" borderId="0" xfId="0" applyFont="1" applyFill="1" applyBorder="1" applyAlignment="1">
      <alignment horizontal="center" vertical="center"/>
    </xf>
    <xf numFmtId="0" fontId="66" fillId="0" borderId="6" xfId="0" applyFont="1" applyFill="1" applyBorder="1" applyAlignment="1">
      <alignment horizontal="center" vertical="center"/>
    </xf>
    <xf numFmtId="0" fontId="66" fillId="0" borderId="60" xfId="0" applyFont="1" applyFill="1" applyBorder="1" applyAlignment="1">
      <alignment horizontal="center" vertical="center"/>
    </xf>
    <xf numFmtId="0" fontId="66" fillId="0" borderId="7" xfId="0" applyFont="1" applyFill="1" applyBorder="1" applyAlignment="1">
      <alignment horizontal="center" vertical="center"/>
    </xf>
    <xf numFmtId="0" fontId="15" fillId="0" borderId="61" xfId="0" applyFont="1" applyBorder="1" applyAlignment="1">
      <alignment horizontal="center" vertical="center"/>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15" fillId="0" borderId="24" xfId="0" applyNumberFormat="1" applyFont="1" applyBorder="1" applyAlignment="1">
      <alignment horizontal="center" vertical="center"/>
    </xf>
    <xf numFmtId="0" fontId="15" fillId="0" borderId="54" xfId="0" applyNumberFormat="1" applyFont="1" applyBorder="1" applyAlignment="1">
      <alignment horizontal="center" vertical="center"/>
    </xf>
    <xf numFmtId="0" fontId="15" fillId="0" borderId="59" xfId="0" applyNumberFormat="1" applyFont="1" applyBorder="1" applyAlignment="1">
      <alignment horizontal="center" vertical="center"/>
    </xf>
    <xf numFmtId="0" fontId="7" fillId="0" borderId="24" xfId="0" applyNumberFormat="1" applyFont="1" applyBorder="1" applyAlignment="1">
      <alignment horizontal="center" vertical="center"/>
    </xf>
    <xf numFmtId="49" fontId="15" fillId="0" borderId="64" xfId="0" applyNumberFormat="1" applyFont="1" applyFill="1" applyBorder="1" applyAlignment="1">
      <alignment horizontal="center" vertical="center" shrinkToFit="1"/>
    </xf>
    <xf numFmtId="49" fontId="15" fillId="0" borderId="65" xfId="0" applyNumberFormat="1" applyFont="1" applyFill="1" applyBorder="1" applyAlignment="1">
      <alignment horizontal="center" vertical="center" shrinkToFit="1"/>
    </xf>
    <xf numFmtId="49" fontId="15" fillId="0" borderId="66" xfId="0" applyNumberFormat="1" applyFont="1" applyFill="1" applyBorder="1" applyAlignment="1">
      <alignment horizontal="center" vertical="center" shrinkToFit="1"/>
    </xf>
    <xf numFmtId="49" fontId="15" fillId="0" borderId="8" xfId="0" applyNumberFormat="1" applyFont="1" applyBorder="1" applyAlignment="1">
      <alignment horizontal="center" vertical="center"/>
    </xf>
    <xf numFmtId="0" fontId="15" fillId="0" borderId="67" xfId="0" applyNumberFormat="1" applyFont="1" applyBorder="1" applyAlignment="1">
      <alignment horizontal="center" vertical="center"/>
    </xf>
    <xf numFmtId="49" fontId="15" fillId="0" borderId="49" xfId="0" applyNumberFormat="1" applyFont="1" applyBorder="1" applyAlignment="1">
      <alignment horizontal="center" vertical="center"/>
    </xf>
    <xf numFmtId="0" fontId="15" fillId="0" borderId="52" xfId="0" applyNumberFormat="1" applyFont="1" applyBorder="1" applyAlignment="1">
      <alignment horizontal="center" vertical="center"/>
    </xf>
    <xf numFmtId="0" fontId="15" fillId="0" borderId="68" xfId="0" applyNumberFormat="1" applyFont="1" applyBorder="1" applyAlignment="1">
      <alignment horizontal="center" vertical="center"/>
    </xf>
    <xf numFmtId="0" fontId="15" fillId="0" borderId="69" xfId="0" applyNumberFormat="1" applyFont="1" applyBorder="1" applyAlignment="1">
      <alignment horizontal="center" vertical="center"/>
    </xf>
    <xf numFmtId="0" fontId="15" fillId="0" borderId="58" xfId="0" applyFont="1" applyFill="1" applyBorder="1" applyAlignment="1">
      <alignment horizontal="left" vertical="center" shrinkToFit="1"/>
    </xf>
    <xf numFmtId="0" fontId="15" fillId="0" borderId="67" xfId="0" applyFont="1" applyFill="1" applyBorder="1" applyAlignment="1">
      <alignment horizontal="left" vertical="center" shrinkToFit="1"/>
    </xf>
    <xf numFmtId="49" fontId="15" fillId="0" borderId="70" xfId="0" applyNumberFormat="1" applyFont="1" applyBorder="1" applyAlignment="1">
      <alignment horizontal="center" vertical="center"/>
    </xf>
    <xf numFmtId="0" fontId="15" fillId="0" borderId="3" xfId="0" applyNumberFormat="1" applyFont="1" applyBorder="1" applyAlignment="1">
      <alignment horizontal="center" vertical="center"/>
    </xf>
    <xf numFmtId="49" fontId="0" fillId="0" borderId="0" xfId="0" applyNumberFormat="1" applyAlignment="1">
      <alignment horizontal="right" vertical="center" shrinkToFit="1"/>
    </xf>
    <xf numFmtId="0" fontId="0" fillId="0" borderId="0" xfId="0" applyNumberFormat="1" applyAlignment="1">
      <alignment horizontal="right" vertical="center" shrinkToFit="1"/>
    </xf>
    <xf numFmtId="0" fontId="32" fillId="0" borderId="0" xfId="0" applyNumberFormat="1" applyFont="1" applyAlignment="1">
      <alignment horizontal="center" vertical="center" shrinkToFit="1"/>
    </xf>
    <xf numFmtId="0" fontId="46" fillId="0" borderId="0" xfId="0" applyNumberFormat="1" applyFont="1" applyAlignment="1">
      <alignment horizontal="center" vertical="center" shrinkToFit="1"/>
    </xf>
    <xf numFmtId="0" fontId="0" fillId="0" borderId="0" xfId="0" applyAlignment="1">
      <alignment horizontal="center" vertical="center" shrinkToFit="1"/>
    </xf>
    <xf numFmtId="49" fontId="38" fillId="0" borderId="8" xfId="0" applyNumberFormat="1" applyFont="1" applyBorder="1" applyAlignment="1">
      <alignment horizontal="center" vertical="center"/>
    </xf>
    <xf numFmtId="0" fontId="38" fillId="0" borderId="8" xfId="0" applyNumberFormat="1" applyFont="1" applyBorder="1" applyAlignment="1">
      <alignment horizontal="center" vertical="center"/>
    </xf>
    <xf numFmtId="0" fontId="38" fillId="0" borderId="9" xfId="0" applyNumberFormat="1" applyFont="1" applyBorder="1" applyAlignment="1">
      <alignment horizontal="center" vertical="center"/>
    </xf>
    <xf numFmtId="0" fontId="38" fillId="0" borderId="8" xfId="0" applyFont="1" applyBorder="1" applyAlignment="1">
      <alignment horizontal="center" vertical="center"/>
    </xf>
    <xf numFmtId="0" fontId="38" fillId="0" borderId="9" xfId="0" applyFont="1" applyBorder="1" applyAlignment="1">
      <alignment horizontal="center" vertical="center"/>
    </xf>
    <xf numFmtId="0" fontId="34" fillId="0" borderId="0" xfId="0" applyNumberFormat="1" applyFont="1" applyFill="1" applyAlignment="1">
      <alignment horizontal="center" vertical="center" shrinkToFit="1"/>
    </xf>
    <xf numFmtId="0" fontId="36" fillId="0" borderId="1" xfId="0" applyFont="1" applyBorder="1" applyAlignment="1">
      <alignment horizontal="center" vertical="center"/>
    </xf>
    <xf numFmtId="0" fontId="38" fillId="2" borderId="8" xfId="0" applyFont="1" applyFill="1" applyBorder="1" applyAlignment="1">
      <alignment horizontal="center" vertical="center"/>
    </xf>
    <xf numFmtId="0" fontId="38" fillId="2" borderId="8" xfId="0" applyNumberFormat="1" applyFont="1" applyFill="1" applyBorder="1" applyAlignment="1">
      <alignment horizontal="center" vertical="center"/>
    </xf>
    <xf numFmtId="0" fontId="62" fillId="0" borderId="0" xfId="0" applyNumberFormat="1" applyFont="1" applyFill="1" applyAlignment="1">
      <alignment horizontal="center" vertical="center" shrinkToFit="1"/>
    </xf>
    <xf numFmtId="0" fontId="36" fillId="0" borderId="0" xfId="0" applyNumberFormat="1" applyFont="1" applyBorder="1" applyAlignment="1">
      <alignment horizontal="center" vertical="center"/>
    </xf>
    <xf numFmtId="0" fontId="69" fillId="0" borderId="1" xfId="0" applyFont="1" applyBorder="1" applyAlignment="1">
      <alignment horizontal="center" vertical="center"/>
    </xf>
    <xf numFmtId="49" fontId="7" fillId="0" borderId="8" xfId="0" applyNumberFormat="1" applyFont="1" applyBorder="1" applyAlignment="1">
      <alignment horizontal="center" vertical="center"/>
    </xf>
    <xf numFmtId="49" fontId="7" fillId="0" borderId="49"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15" fillId="3" borderId="58" xfId="0" applyNumberFormat="1" applyFont="1" applyFill="1" applyBorder="1" applyAlignment="1">
      <alignment horizontal="center" vertical="center"/>
    </xf>
    <xf numFmtId="0" fontId="15" fillId="3" borderId="8" xfId="0" applyNumberFormat="1" applyFont="1" applyFill="1" applyBorder="1" applyAlignment="1">
      <alignment horizontal="center" vertical="center"/>
    </xf>
    <xf numFmtId="49" fontId="7" fillId="3" borderId="8" xfId="0" applyNumberFormat="1" applyFont="1" applyFill="1" applyBorder="1" applyAlignment="1">
      <alignment horizontal="center" vertical="center"/>
    </xf>
    <xf numFmtId="49" fontId="15" fillId="3" borderId="8" xfId="0" applyNumberFormat="1" applyFont="1" applyFill="1" applyBorder="1" applyAlignment="1">
      <alignment horizontal="center" vertical="center"/>
    </xf>
    <xf numFmtId="0" fontId="15" fillId="3" borderId="67" xfId="0" applyNumberFormat="1" applyFont="1" applyFill="1" applyBorder="1" applyAlignment="1">
      <alignment horizontal="center" vertical="center"/>
    </xf>
    <xf numFmtId="0" fontId="15" fillId="3" borderId="58" xfId="0" applyFont="1" applyFill="1" applyBorder="1" applyAlignment="1">
      <alignment horizontal="left" vertical="center" shrinkToFit="1"/>
    </xf>
    <xf numFmtId="0" fontId="15" fillId="3" borderId="67" xfId="0" applyFont="1" applyFill="1" applyBorder="1" applyAlignment="1">
      <alignment horizontal="left" vertical="center" shrinkToFit="1"/>
    </xf>
    <xf numFmtId="49" fontId="15" fillId="3" borderId="70" xfId="0" applyNumberFormat="1" applyFont="1" applyFill="1" applyBorder="1" applyAlignment="1">
      <alignment horizontal="center" vertical="center"/>
    </xf>
    <xf numFmtId="0" fontId="15" fillId="3" borderId="2" xfId="0" applyNumberFormat="1" applyFont="1" applyFill="1" applyBorder="1" applyAlignment="1">
      <alignment horizontal="center" vertical="center"/>
    </xf>
    <xf numFmtId="0" fontId="15" fillId="3" borderId="3" xfId="0" applyNumberFormat="1" applyFont="1" applyFill="1" applyBorder="1" applyAlignment="1">
      <alignment horizontal="center" vertical="center"/>
    </xf>
    <xf numFmtId="49" fontId="7" fillId="3" borderId="24" xfId="0" applyNumberFormat="1" applyFont="1" applyFill="1" applyBorder="1" applyAlignment="1">
      <alignment horizontal="center" vertical="center"/>
    </xf>
    <xf numFmtId="49" fontId="15" fillId="3" borderId="9" xfId="0" applyNumberFormat="1" applyFont="1" applyFill="1" applyBorder="1" applyAlignment="1">
      <alignment horizontal="center" vertical="center"/>
    </xf>
    <xf numFmtId="49" fontId="15" fillId="0" borderId="70" xfId="0" applyNumberFormat="1" applyFont="1" applyFill="1" applyBorder="1" applyAlignment="1">
      <alignment horizontal="center" vertical="center"/>
    </xf>
    <xf numFmtId="0" fontId="15" fillId="0" borderId="2" xfId="0" applyNumberFormat="1" applyFont="1" applyFill="1" applyBorder="1" applyAlignment="1">
      <alignment horizontal="center" vertical="center"/>
    </xf>
    <xf numFmtId="0" fontId="15" fillId="0" borderId="3" xfId="0" applyNumberFormat="1" applyFont="1" applyFill="1" applyBorder="1" applyAlignment="1">
      <alignment horizontal="center" vertical="center"/>
    </xf>
    <xf numFmtId="49" fontId="7" fillId="0" borderId="24" xfId="0" applyNumberFormat="1" applyFont="1" applyFill="1" applyBorder="1" applyAlignment="1">
      <alignment horizontal="center" vertical="center"/>
    </xf>
    <xf numFmtId="49" fontId="15" fillId="0" borderId="9" xfId="0" applyNumberFormat="1" applyFont="1" applyFill="1" applyBorder="1" applyAlignment="1">
      <alignment horizontal="center" vertical="center"/>
    </xf>
    <xf numFmtId="49" fontId="15" fillId="0" borderId="58" xfId="0" applyNumberFormat="1" applyFont="1" applyFill="1" applyBorder="1" applyAlignment="1">
      <alignment horizontal="center" vertical="center"/>
    </xf>
    <xf numFmtId="0" fontId="15" fillId="0" borderId="8" xfId="0" applyNumberFormat="1" applyFont="1" applyFill="1" applyBorder="1" applyAlignment="1">
      <alignment horizontal="center" vertical="center"/>
    </xf>
    <xf numFmtId="49" fontId="7" fillId="0" borderId="8" xfId="0" applyNumberFormat="1" applyFont="1" applyFill="1" applyBorder="1" applyAlignment="1">
      <alignment horizontal="center" vertical="center"/>
    </xf>
    <xf numFmtId="49" fontId="15" fillId="0" borderId="8" xfId="0" applyNumberFormat="1" applyFont="1" applyFill="1" applyBorder="1" applyAlignment="1">
      <alignment horizontal="center" vertical="center"/>
    </xf>
    <xf numFmtId="0" fontId="15" fillId="0" borderId="67" xfId="0" applyNumberFormat="1" applyFont="1" applyFill="1" applyBorder="1" applyAlignment="1">
      <alignment horizontal="center" vertical="center"/>
    </xf>
    <xf numFmtId="49" fontId="9" fillId="0" borderId="0" xfId="0" applyNumberFormat="1" applyFont="1" applyBorder="1" applyAlignment="1">
      <alignment horizontal="center"/>
    </xf>
    <xf numFmtId="0" fontId="9" fillId="0" borderId="0" xfId="0" applyNumberFormat="1" applyFont="1" applyBorder="1" applyAlignment="1">
      <alignment horizontal="center"/>
    </xf>
    <xf numFmtId="49" fontId="9" fillId="0" borderId="0" xfId="0" applyNumberFormat="1" applyFont="1" applyAlignment="1">
      <alignment horizontal="center" vertical="center" shrinkToFit="1"/>
    </xf>
    <xf numFmtId="0" fontId="9" fillId="0" borderId="0" xfId="0" applyNumberFormat="1" applyFont="1" applyAlignment="1">
      <alignment horizontal="center" vertical="center" shrinkToFit="1"/>
    </xf>
    <xf numFmtId="0" fontId="15" fillId="0" borderId="70" xfId="0" applyNumberFormat="1" applyFont="1" applyBorder="1" applyAlignment="1">
      <alignment horizontal="center" vertical="center"/>
    </xf>
    <xf numFmtId="49" fontId="9" fillId="0" borderId="0" xfId="0" applyNumberFormat="1" applyFont="1" applyAlignment="1">
      <alignment horizontal="center" vertical="center"/>
    </xf>
    <xf numFmtId="0" fontId="9" fillId="0" borderId="0" xfId="0" applyNumberFormat="1" applyFont="1" applyAlignment="1">
      <alignment horizontal="center" vertical="center"/>
    </xf>
    <xf numFmtId="49" fontId="9" fillId="0" borderId="0" xfId="0" applyNumberFormat="1" applyFont="1" applyBorder="1" applyAlignment="1">
      <alignment horizontal="center" vertical="center" shrinkToFit="1"/>
    </xf>
    <xf numFmtId="0" fontId="9" fillId="0" borderId="0" xfId="0" applyNumberFormat="1" applyFont="1" applyBorder="1" applyAlignment="1">
      <alignment horizontal="center" vertical="center" shrinkToFit="1"/>
    </xf>
    <xf numFmtId="49" fontId="9" fillId="0" borderId="0"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49" fontId="9" fillId="0" borderId="0" xfId="0" applyNumberFormat="1" applyFont="1" applyAlignment="1">
      <alignment horizontal="center"/>
    </xf>
    <xf numFmtId="0" fontId="9" fillId="0" borderId="0" xfId="0" applyNumberFormat="1" applyFont="1" applyAlignment="1">
      <alignment horizontal="center"/>
    </xf>
    <xf numFmtId="0" fontId="40" fillId="0" borderId="0" xfId="0" applyFont="1" applyFill="1" applyBorder="1" applyAlignment="1">
      <alignment horizontal="center"/>
    </xf>
    <xf numFmtId="0" fontId="9" fillId="0" borderId="0" xfId="0" applyNumberFormat="1" applyFont="1" applyAlignment="1">
      <alignment horizontal="right" vertical="center"/>
    </xf>
    <xf numFmtId="0" fontId="15" fillId="0" borderId="7" xfId="0" applyFont="1" applyBorder="1" applyAlignment="1">
      <alignment horizontal="center" vertical="center"/>
    </xf>
    <xf numFmtId="49" fontId="15" fillId="0" borderId="8" xfId="0" applyNumberFormat="1" applyFont="1" applyFill="1" applyBorder="1" applyAlignment="1">
      <alignment horizontal="center" vertical="center" shrinkToFit="1"/>
    </xf>
    <xf numFmtId="49" fontId="15" fillId="0" borderId="67" xfId="0" applyNumberFormat="1" applyFont="1" applyFill="1" applyBorder="1" applyAlignment="1">
      <alignment horizontal="center" vertical="center" shrinkToFit="1"/>
    </xf>
    <xf numFmtId="49" fontId="15" fillId="0" borderId="49" xfId="0" applyNumberFormat="1" applyFont="1" applyFill="1" applyBorder="1" applyAlignment="1">
      <alignment horizontal="center" vertical="center" shrinkToFit="1"/>
    </xf>
    <xf numFmtId="49" fontId="15" fillId="0" borderId="52" xfId="0" applyNumberFormat="1" applyFont="1" applyFill="1" applyBorder="1" applyAlignment="1">
      <alignment horizontal="center" vertical="center" shrinkToFit="1"/>
    </xf>
    <xf numFmtId="0" fontId="66" fillId="0" borderId="62" xfId="0" applyFont="1" applyFill="1" applyBorder="1" applyAlignment="1">
      <alignment horizontal="center" vertical="center"/>
    </xf>
    <xf numFmtId="0" fontId="66" fillId="0" borderId="63" xfId="0" applyFont="1" applyFill="1" applyBorder="1" applyAlignment="1">
      <alignment horizontal="center" vertical="center"/>
    </xf>
    <xf numFmtId="49" fontId="15" fillId="0" borderId="24" xfId="0" applyNumberFormat="1" applyFont="1" applyFill="1" applyBorder="1" applyAlignment="1">
      <alignment horizontal="center" vertical="center" shrinkToFit="1"/>
    </xf>
    <xf numFmtId="49" fontId="15" fillId="0" borderId="54" xfId="0" applyNumberFormat="1" applyFont="1" applyFill="1" applyBorder="1" applyAlignment="1">
      <alignment horizontal="center" vertical="center" shrinkToFit="1"/>
    </xf>
    <xf numFmtId="49" fontId="15" fillId="0" borderId="58" xfId="0" applyNumberFormat="1" applyFont="1" applyFill="1" applyBorder="1" applyAlignment="1">
      <alignment horizontal="center" vertical="center" shrinkToFit="1"/>
    </xf>
    <xf numFmtId="49" fontId="15" fillId="0" borderId="51" xfId="0" applyNumberFormat="1" applyFont="1" applyFill="1" applyBorder="1" applyAlignment="1">
      <alignment horizontal="center" vertical="center" shrinkToFit="1"/>
    </xf>
    <xf numFmtId="0" fontId="66" fillId="0" borderId="61" xfId="0" applyFont="1" applyFill="1" applyBorder="1" applyAlignment="1">
      <alignment horizontal="center" vertical="center"/>
    </xf>
    <xf numFmtId="49" fontId="15" fillId="0" borderId="59" xfId="0" applyNumberFormat="1" applyFont="1" applyFill="1" applyBorder="1" applyAlignment="1">
      <alignment horizontal="center" vertical="center" shrinkToFit="1"/>
    </xf>
    <xf numFmtId="0" fontId="45" fillId="0" borderId="71" xfId="0" applyFont="1" applyFill="1" applyBorder="1" applyAlignment="1">
      <alignment horizontal="left" vertical="center"/>
    </xf>
    <xf numFmtId="0" fontId="45" fillId="0" borderId="72" xfId="0" applyFont="1" applyFill="1" applyBorder="1" applyAlignment="1">
      <alignment horizontal="left" vertical="center"/>
    </xf>
    <xf numFmtId="0" fontId="45" fillId="0" borderId="73" xfId="0" applyFont="1" applyFill="1" applyBorder="1" applyAlignment="1">
      <alignment horizontal="left" vertical="center"/>
    </xf>
    <xf numFmtId="0" fontId="45" fillId="0" borderId="74" xfId="0" applyFont="1" applyFill="1" applyBorder="1" applyAlignment="1">
      <alignment horizontal="left" vertical="center"/>
    </xf>
    <xf numFmtId="0" fontId="45" fillId="0" borderId="55" xfId="0" applyFont="1" applyFill="1" applyBorder="1" applyAlignment="1">
      <alignment horizontal="left" vertical="center"/>
    </xf>
    <xf numFmtId="0" fontId="45" fillId="0" borderId="75" xfId="0" applyFont="1" applyFill="1" applyBorder="1" applyAlignment="1">
      <alignment horizontal="left" vertical="center"/>
    </xf>
    <xf numFmtId="49" fontId="15" fillId="0" borderId="24" xfId="0" applyNumberFormat="1" applyFont="1" applyBorder="1" applyAlignment="1">
      <alignment horizontal="center" vertical="center"/>
    </xf>
    <xf numFmtId="0" fontId="15" fillId="0" borderId="58" xfId="0" applyNumberFormat="1" applyFont="1" applyBorder="1" applyAlignment="1">
      <alignment horizontal="center" vertical="center"/>
    </xf>
    <xf numFmtId="0" fontId="15" fillId="0" borderId="9" xfId="0" applyNumberFormat="1" applyFont="1" applyBorder="1" applyAlignment="1">
      <alignment horizontal="center" vertical="center"/>
    </xf>
    <xf numFmtId="0" fontId="16" fillId="0" borderId="0" xfId="0" applyFont="1" applyAlignment="1">
      <alignment horizontal="left" vertical="top"/>
    </xf>
    <xf numFmtId="0" fontId="16" fillId="0" borderId="0" xfId="0" applyFont="1" applyAlignment="1">
      <alignment horizontal="right" vertical="center"/>
    </xf>
    <xf numFmtId="0" fontId="28" fillId="0" borderId="76" xfId="0" applyFont="1" applyBorder="1" applyAlignment="1">
      <alignment horizontal="center" vertical="center" shrinkToFit="1"/>
    </xf>
    <xf numFmtId="0" fontId="36" fillId="0" borderId="0" xfId="0" applyFont="1" applyFill="1" applyBorder="1" applyAlignment="1">
      <alignment horizontal="center" vertical="center"/>
    </xf>
    <xf numFmtId="0" fontId="38" fillId="0" borderId="8" xfId="0" applyFont="1" applyFill="1" applyBorder="1" applyAlignment="1">
      <alignment horizontal="center" vertical="center"/>
    </xf>
    <xf numFmtId="0" fontId="38" fillId="0" borderId="9" xfId="0" applyFont="1" applyFill="1" applyBorder="1" applyAlignment="1">
      <alignment horizontal="center" vertical="center"/>
    </xf>
    <xf numFmtId="49" fontId="38" fillId="0" borderId="8" xfId="0" applyNumberFormat="1" applyFont="1" applyFill="1" applyBorder="1" applyAlignment="1">
      <alignment horizontal="center" vertical="center"/>
    </xf>
    <xf numFmtId="0" fontId="36" fillId="0" borderId="5" xfId="0" applyFont="1" applyFill="1" applyBorder="1" applyAlignment="1">
      <alignment horizontal="center" vertical="center"/>
    </xf>
    <xf numFmtId="49" fontId="38" fillId="0" borderId="9" xfId="0" applyNumberFormat="1" applyFont="1" applyFill="1" applyBorder="1" applyAlignment="1">
      <alignment horizontal="center" vertical="center" shrinkToFit="1"/>
    </xf>
    <xf numFmtId="0" fontId="38" fillId="0" borderId="2" xfId="0" applyFont="1" applyFill="1" applyBorder="1" applyAlignment="1">
      <alignment horizontal="center" vertical="center" shrinkToFit="1"/>
    </xf>
    <xf numFmtId="0" fontId="38" fillId="0" borderId="3" xfId="0" applyFont="1" applyFill="1" applyBorder="1" applyAlignment="1">
      <alignment horizontal="center" vertical="center" shrinkToFit="1"/>
    </xf>
    <xf numFmtId="0" fontId="38" fillId="0" borderId="9" xfId="0" applyFont="1" applyFill="1" applyBorder="1" applyAlignment="1">
      <alignment horizontal="center" vertical="center" shrinkToFit="1"/>
    </xf>
    <xf numFmtId="0" fontId="36" fillId="0" borderId="1" xfId="0" applyFont="1" applyFill="1" applyBorder="1" applyAlignment="1">
      <alignment horizontal="center" vertical="center"/>
    </xf>
    <xf numFmtId="0" fontId="38" fillId="0" borderId="77" xfId="0" applyFont="1"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center" vertical="center"/>
    </xf>
    <xf numFmtId="0" fontId="35" fillId="0" borderId="0" xfId="0" applyFont="1" applyFill="1" applyBorder="1" applyAlignment="1">
      <alignment horizontal="center" vertical="center"/>
    </xf>
    <xf numFmtId="0" fontId="36" fillId="0" borderId="2" xfId="0" applyFont="1" applyFill="1" applyBorder="1" applyAlignment="1">
      <alignment horizontal="center" vertical="center"/>
    </xf>
    <xf numFmtId="0" fontId="38" fillId="0" borderId="24" xfId="0" applyFont="1" applyFill="1" applyBorder="1" applyAlignment="1">
      <alignment horizontal="center" vertical="center"/>
    </xf>
    <xf numFmtId="0" fontId="38" fillId="0" borderId="10" xfId="0" applyFont="1" applyFill="1" applyBorder="1" applyAlignment="1">
      <alignment horizontal="center" vertical="center"/>
    </xf>
    <xf numFmtId="0" fontId="73" fillId="0" borderId="9" xfId="0" applyFont="1" applyBorder="1" applyAlignment="1">
      <alignment horizontal="center" vertical="center" wrapText="1" shrinkToFit="1"/>
    </xf>
    <xf numFmtId="0" fontId="73" fillId="0" borderId="2" xfId="0" applyFont="1" applyBorder="1" applyAlignment="1">
      <alignment horizontal="center" vertical="center" wrapText="1" shrinkToFit="1"/>
    </xf>
    <xf numFmtId="0" fontId="73" fillId="0" borderId="3" xfId="0" applyFont="1" applyBorder="1" applyAlignment="1">
      <alignment horizontal="center" vertical="center" wrapText="1" shrinkToFit="1"/>
    </xf>
    <xf numFmtId="0" fontId="51" fillId="4" borderId="8" xfId="0" applyFont="1" applyFill="1" applyBorder="1" applyAlignment="1">
      <alignment horizontal="center" vertical="center" shrinkToFit="1"/>
    </xf>
    <xf numFmtId="20" fontId="51" fillId="4" borderId="9" xfId="0" applyNumberFormat="1" applyFont="1" applyFill="1" applyBorder="1" applyAlignment="1">
      <alignment horizontal="center" vertical="center" shrinkToFit="1"/>
    </xf>
    <xf numFmtId="20" fontId="51" fillId="4" borderId="2" xfId="0" applyNumberFormat="1" applyFont="1" applyFill="1" applyBorder="1" applyAlignment="1">
      <alignment horizontal="center" vertical="center" shrinkToFit="1"/>
    </xf>
    <xf numFmtId="20" fontId="51" fillId="4" borderId="3" xfId="0" applyNumberFormat="1" applyFont="1" applyFill="1" applyBorder="1" applyAlignment="1">
      <alignment horizontal="center" vertical="center" shrinkToFit="1"/>
    </xf>
    <xf numFmtId="0" fontId="51" fillId="0" borderId="8" xfId="0" applyFont="1" applyFill="1" applyBorder="1" applyAlignment="1">
      <alignment horizontal="center" vertical="center" shrinkToFit="1"/>
    </xf>
    <xf numFmtId="20" fontId="51" fillId="0" borderId="8" xfId="0" applyNumberFormat="1" applyFont="1" applyFill="1" applyBorder="1" applyAlignment="1">
      <alignment horizontal="center" vertical="center" shrinkToFit="1"/>
    </xf>
    <xf numFmtId="0" fontId="51" fillId="0" borderId="8" xfId="0" applyFont="1" applyBorder="1" applyAlignment="1">
      <alignment horizontal="center" vertical="center" shrinkToFit="1"/>
    </xf>
    <xf numFmtId="49" fontId="51" fillId="0" borderId="8" xfId="0" applyNumberFormat="1" applyFont="1" applyBorder="1" applyAlignment="1">
      <alignment horizontal="center" vertical="center" shrinkToFit="1"/>
    </xf>
    <xf numFmtId="20" fontId="51" fillId="0" borderId="8" xfId="0" applyNumberFormat="1" applyFont="1" applyBorder="1" applyAlignment="1">
      <alignment horizontal="center" vertical="center" shrinkToFit="1"/>
    </xf>
    <xf numFmtId="20" fontId="51" fillId="4" borderId="8" xfId="0" applyNumberFormat="1" applyFont="1" applyFill="1" applyBorder="1" applyAlignment="1">
      <alignment horizontal="center" vertical="center" shrinkToFit="1"/>
    </xf>
    <xf numFmtId="49" fontId="51" fillId="4" borderId="8" xfId="0" applyNumberFormat="1" applyFont="1" applyFill="1" applyBorder="1" applyAlignment="1">
      <alignment horizontal="center" vertical="center" shrinkToFit="1"/>
    </xf>
    <xf numFmtId="0" fontId="51" fillId="0" borderId="4" xfId="0" applyFont="1" applyBorder="1" applyAlignment="1">
      <alignment horizontal="center" vertical="center" shrinkToFit="1"/>
    </xf>
    <xf numFmtId="0" fontId="51" fillId="0" borderId="5" xfId="0" applyFont="1" applyBorder="1" applyAlignment="1">
      <alignment horizontal="center" vertical="center" shrinkToFit="1"/>
    </xf>
    <xf numFmtId="0" fontId="51" fillId="0" borderId="11" xfId="0" applyFont="1" applyBorder="1" applyAlignment="1">
      <alignment horizontal="center" vertical="center" shrinkToFit="1"/>
    </xf>
    <xf numFmtId="0" fontId="51" fillId="0" borderId="10" xfId="0" applyFont="1" applyBorder="1" applyAlignment="1">
      <alignment horizontal="center" vertical="center" shrinkToFit="1"/>
    </xf>
    <xf numFmtId="0" fontId="51" fillId="0" borderId="1" xfId="0" applyFont="1" applyBorder="1" applyAlignment="1">
      <alignment horizontal="center" vertical="center" shrinkToFit="1"/>
    </xf>
    <xf numFmtId="0" fontId="51" fillId="0" borderId="14" xfId="0" applyFont="1" applyBorder="1" applyAlignment="1">
      <alignment horizontal="center" vertical="center" shrinkToFit="1"/>
    </xf>
    <xf numFmtId="0" fontId="51" fillId="0" borderId="8" xfId="0" applyFont="1" applyBorder="1" applyAlignment="1">
      <alignment horizontal="distributed" vertical="center"/>
    </xf>
    <xf numFmtId="0" fontId="50" fillId="0" borderId="0" xfId="0" applyFont="1" applyAlignment="1">
      <alignment horizontal="center" vertical="center" shrinkToFit="1"/>
    </xf>
    <xf numFmtId="0" fontId="48" fillId="0" borderId="8" xfId="0" applyFont="1" applyBorder="1" applyAlignment="1">
      <alignment horizontal="distributed" vertical="center"/>
    </xf>
    <xf numFmtId="0" fontId="70" fillId="0" borderId="4" xfId="0" applyFont="1" applyBorder="1" applyAlignment="1">
      <alignment horizontal="center" vertical="center" textRotation="255" shrinkToFit="1"/>
    </xf>
    <xf numFmtId="0" fontId="70" fillId="0" borderId="11" xfId="0" applyFont="1" applyBorder="1" applyAlignment="1">
      <alignment horizontal="center" vertical="center" textRotation="255" shrinkToFit="1"/>
    </xf>
    <xf numFmtId="0" fontId="70" fillId="0" borderId="12" xfId="0" applyFont="1" applyBorder="1" applyAlignment="1">
      <alignment horizontal="center" vertical="center" textRotation="255" shrinkToFit="1"/>
    </xf>
    <xf numFmtId="0" fontId="70" fillId="0" borderId="13" xfId="0" applyFont="1" applyBorder="1" applyAlignment="1">
      <alignment horizontal="center" vertical="center" textRotation="255" shrinkToFit="1"/>
    </xf>
    <xf numFmtId="0" fontId="70" fillId="0" borderId="10" xfId="0" applyFont="1" applyBorder="1" applyAlignment="1">
      <alignment horizontal="center" vertical="center" textRotation="255" shrinkToFit="1"/>
    </xf>
    <xf numFmtId="0" fontId="70" fillId="0" borderId="14" xfId="0" applyFont="1" applyBorder="1" applyAlignment="1">
      <alignment horizontal="center" vertical="center" textRotation="255" shrinkToFit="1"/>
    </xf>
    <xf numFmtId="0" fontId="72" fillId="0" borderId="8" xfId="0" applyFont="1" applyBorder="1" applyAlignment="1">
      <alignment horizontal="distributed" vertical="center"/>
    </xf>
    <xf numFmtId="0" fontId="70" fillId="0" borderId="8" xfId="0" applyFont="1" applyBorder="1" applyAlignment="1">
      <alignment horizontal="center" vertical="center" textRotation="255" shrinkToFit="1"/>
    </xf>
    <xf numFmtId="0" fontId="53" fillId="0" borderId="78" xfId="0" applyFont="1" applyBorder="1" applyAlignment="1">
      <alignment horizontal="center" vertical="center"/>
    </xf>
    <xf numFmtId="0" fontId="53" fillId="0" borderId="79" xfId="0" applyFont="1" applyBorder="1" applyAlignment="1">
      <alignment horizontal="center" vertical="center"/>
    </xf>
    <xf numFmtId="0" fontId="53" fillId="0" borderId="80" xfId="0" applyFont="1" applyBorder="1" applyAlignment="1">
      <alignment horizontal="center" vertical="center"/>
    </xf>
    <xf numFmtId="0" fontId="53" fillId="0" borderId="81" xfId="0" applyFont="1" applyBorder="1" applyAlignment="1">
      <alignment horizontal="center" vertical="center"/>
    </xf>
    <xf numFmtId="0" fontId="53" fillId="0" borderId="82" xfId="0" applyFont="1" applyBorder="1" applyAlignment="1">
      <alignment horizontal="center" vertical="center"/>
    </xf>
    <xf numFmtId="0" fontId="53" fillId="0" borderId="83" xfId="0" applyFont="1" applyBorder="1" applyAlignment="1">
      <alignment horizontal="center" vertical="center"/>
    </xf>
    <xf numFmtId="0" fontId="47" fillId="0" borderId="0" xfId="0" applyFont="1" applyBorder="1" applyAlignment="1">
      <alignment horizontal="center" vertical="center" shrinkToFit="1"/>
    </xf>
    <xf numFmtId="0" fontId="15" fillId="0" borderId="84" xfId="0" applyNumberFormat="1" applyFont="1" applyFill="1" applyBorder="1" applyAlignment="1">
      <alignment horizontal="center" vertical="center"/>
    </xf>
    <xf numFmtId="49" fontId="26" fillId="0" borderId="0" xfId="0" applyNumberFormat="1" applyFont="1" applyFill="1" applyAlignment="1">
      <alignment horizontal="center" vertical="center"/>
    </xf>
    <xf numFmtId="0" fontId="26" fillId="0" borderId="0" xfId="0" applyNumberFormat="1" applyFont="1" applyFill="1" applyAlignment="1">
      <alignment horizontal="center" vertical="center"/>
    </xf>
    <xf numFmtId="49" fontId="25" fillId="0" borderId="0" xfId="0" applyNumberFormat="1" applyFont="1" applyFill="1" applyAlignment="1">
      <alignment horizontal="center" vertical="center"/>
    </xf>
    <xf numFmtId="0" fontId="25" fillId="0" borderId="0" xfId="0" applyNumberFormat="1" applyFont="1" applyFill="1" applyAlignment="1">
      <alignment horizontal="center" vertical="center"/>
    </xf>
    <xf numFmtId="0" fontId="15" fillId="0" borderId="4"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4" xfId="0" applyFont="1" applyFill="1" applyBorder="1" applyAlignment="1">
      <alignment horizontal="center" vertical="center"/>
    </xf>
    <xf numFmtId="49" fontId="25" fillId="0" borderId="0" xfId="0" applyNumberFormat="1" applyFont="1" applyFill="1" applyAlignment="1">
      <alignment horizontal="center" vertical="center" shrinkToFit="1"/>
    </xf>
    <xf numFmtId="0" fontId="25" fillId="0" borderId="0" xfId="0" applyNumberFormat="1" applyFont="1" applyFill="1" applyAlignment="1">
      <alignment horizontal="center" vertical="center" shrinkToFit="1"/>
    </xf>
    <xf numFmtId="0" fontId="41" fillId="0" borderId="0" xfId="0" applyNumberFormat="1" applyFont="1" applyFill="1" applyAlignment="1">
      <alignment horizontal="center" vertical="center"/>
    </xf>
    <xf numFmtId="49" fontId="26" fillId="0" borderId="0" xfId="0" applyNumberFormat="1" applyFont="1" applyFill="1" applyAlignment="1">
      <alignment horizontal="center" vertical="center" shrinkToFit="1"/>
    </xf>
    <xf numFmtId="0" fontId="26" fillId="0" borderId="0" xfId="0" applyNumberFormat="1" applyFont="1" applyFill="1" applyAlignment="1">
      <alignment horizontal="center" vertical="center" shrinkToFit="1"/>
    </xf>
    <xf numFmtId="49" fontId="25" fillId="0" borderId="0" xfId="0" applyNumberFormat="1" applyFont="1" applyFill="1" applyBorder="1" applyAlignment="1">
      <alignment horizontal="center" vertical="center"/>
    </xf>
    <xf numFmtId="0" fontId="25" fillId="0" borderId="0" xfId="0" applyNumberFormat="1" applyFont="1" applyFill="1" applyBorder="1" applyAlignment="1">
      <alignment horizontal="center" vertical="center"/>
    </xf>
    <xf numFmtId="49" fontId="25" fillId="0" borderId="8" xfId="0" applyNumberFormat="1" applyFont="1" applyFill="1" applyBorder="1" applyAlignment="1">
      <alignment horizontal="center" vertical="center" shrinkToFit="1"/>
    </xf>
    <xf numFmtId="49" fontId="25" fillId="0" borderId="9" xfId="0" applyNumberFormat="1" applyFont="1" applyFill="1" applyBorder="1" applyAlignment="1">
      <alignment horizontal="center" vertical="center" shrinkToFit="1"/>
    </xf>
    <xf numFmtId="49" fontId="25" fillId="0" borderId="3" xfId="0" applyNumberFormat="1" applyFont="1" applyFill="1" applyBorder="1" applyAlignment="1">
      <alignment horizontal="center" vertical="center" shrinkToFit="1"/>
    </xf>
    <xf numFmtId="0" fontId="15" fillId="0" borderId="8" xfId="0" applyFont="1" applyFill="1" applyBorder="1" applyAlignment="1">
      <alignment horizontal="center" vertical="center"/>
    </xf>
    <xf numFmtId="0" fontId="9" fillId="0" borderId="1" xfId="0" applyFont="1" applyFill="1" applyBorder="1" applyAlignment="1">
      <alignment horizontal="center" vertical="center"/>
    </xf>
    <xf numFmtId="0" fontId="15" fillId="0" borderId="71" xfId="0" applyFont="1" applyFill="1" applyBorder="1" applyAlignment="1">
      <alignment horizontal="center" vertical="center"/>
    </xf>
    <xf numFmtId="0" fontId="15" fillId="0" borderId="72" xfId="0" applyFont="1" applyFill="1" applyBorder="1" applyAlignment="1">
      <alignment horizontal="center" vertical="center"/>
    </xf>
    <xf numFmtId="0" fontId="15" fillId="0" borderId="73" xfId="0" applyFont="1" applyFill="1" applyBorder="1" applyAlignment="1">
      <alignment horizontal="center" vertical="center"/>
    </xf>
    <xf numFmtId="0" fontId="15" fillId="0" borderId="74" xfId="0" applyFont="1" applyFill="1" applyBorder="1" applyAlignment="1">
      <alignment horizontal="center" vertical="center"/>
    </xf>
    <xf numFmtId="0" fontId="15" fillId="0" borderId="55" xfId="0" applyFont="1" applyFill="1" applyBorder="1" applyAlignment="1">
      <alignment horizontal="center" vertical="center"/>
    </xf>
    <xf numFmtId="0" fontId="15" fillId="0" borderId="75" xfId="0" applyFont="1" applyFill="1" applyBorder="1" applyAlignment="1">
      <alignment horizontal="center" vertical="center"/>
    </xf>
    <xf numFmtId="0" fontId="15" fillId="0" borderId="85" xfId="0" applyFont="1" applyFill="1" applyBorder="1" applyAlignment="1">
      <alignment horizontal="center" vertical="center"/>
    </xf>
    <xf numFmtId="0" fontId="15" fillId="0" borderId="86" xfId="0" applyFont="1" applyFill="1" applyBorder="1" applyAlignment="1">
      <alignment horizontal="center" vertical="center"/>
    </xf>
    <xf numFmtId="0" fontId="15" fillId="0" borderId="87" xfId="0" applyFont="1" applyFill="1" applyBorder="1" applyAlignment="1">
      <alignment horizontal="center" vertical="center"/>
    </xf>
    <xf numFmtId="0" fontId="15" fillId="0" borderId="88" xfId="0" applyFont="1" applyFill="1" applyBorder="1" applyAlignment="1">
      <alignment horizontal="center" vertical="center"/>
    </xf>
    <xf numFmtId="0" fontId="15" fillId="0" borderId="89" xfId="0" applyFont="1" applyFill="1" applyBorder="1" applyAlignment="1">
      <alignment horizontal="center" vertical="center"/>
    </xf>
    <xf numFmtId="0" fontId="15" fillId="0" borderId="90" xfId="0" applyFont="1" applyFill="1" applyBorder="1" applyAlignment="1">
      <alignment horizontal="center" vertical="center"/>
    </xf>
    <xf numFmtId="0" fontId="9" fillId="0" borderId="0" xfId="0" applyFont="1" applyFill="1" applyBorder="1" applyAlignment="1">
      <alignment horizontal="left" vertical="center" shrinkToFit="1"/>
    </xf>
    <xf numFmtId="0" fontId="9" fillId="0" borderId="0" xfId="0" applyFont="1" applyFill="1" applyBorder="1" applyAlignment="1">
      <alignment horizontal="center" vertical="center" shrinkToFit="1"/>
    </xf>
    <xf numFmtId="0" fontId="59" fillId="0" borderId="0" xfId="0" applyFont="1" applyFill="1" applyAlignment="1">
      <alignment horizontal="center" vertical="center"/>
    </xf>
    <xf numFmtId="0" fontId="16" fillId="0" borderId="0" xfId="0" applyFont="1" applyFill="1" applyAlignment="1">
      <alignment horizontal="center" vertical="center"/>
    </xf>
    <xf numFmtId="0" fontId="15" fillId="0" borderId="43" xfId="0" applyFont="1" applyFill="1" applyBorder="1" applyAlignment="1">
      <alignment horizontal="left" vertical="center"/>
    </xf>
    <xf numFmtId="0" fontId="15" fillId="0" borderId="0" xfId="0" applyFont="1" applyFill="1" applyBorder="1" applyAlignment="1">
      <alignment horizontal="left" vertical="center"/>
    </xf>
    <xf numFmtId="0" fontId="61" fillId="0" borderId="0" xfId="0" applyFont="1" applyFill="1" applyAlignment="1">
      <alignment horizontal="center" vertical="center"/>
    </xf>
    <xf numFmtId="0" fontId="9" fillId="0" borderId="0" xfId="0" applyFont="1" applyFill="1" applyBorder="1" applyAlignment="1">
      <alignment horizontal="right" vertical="center" shrinkToFit="1"/>
    </xf>
    <xf numFmtId="0" fontId="15" fillId="0" borderId="53" xfId="0" applyNumberFormat="1" applyFont="1" applyFill="1" applyBorder="1" applyAlignment="1">
      <alignment horizontal="center" vertical="center"/>
    </xf>
    <xf numFmtId="0" fontId="15" fillId="0" borderId="18" xfId="0" applyNumberFormat="1" applyFont="1" applyFill="1" applyBorder="1" applyAlignment="1">
      <alignment horizontal="center" vertical="center"/>
    </xf>
    <xf numFmtId="0" fontId="15" fillId="0" borderId="19" xfId="0" applyNumberFormat="1" applyFont="1" applyFill="1" applyBorder="1" applyAlignment="1">
      <alignment horizontal="center" vertical="center"/>
    </xf>
    <xf numFmtId="0" fontId="7" fillId="0" borderId="49" xfId="0" applyNumberFormat="1" applyFont="1" applyFill="1" applyBorder="1" applyAlignment="1">
      <alignment horizontal="center" vertical="center"/>
    </xf>
    <xf numFmtId="0" fontId="15" fillId="0" borderId="50" xfId="0" applyNumberFormat="1" applyFont="1" applyFill="1" applyBorder="1" applyAlignment="1">
      <alignment horizontal="center" vertical="center"/>
    </xf>
    <xf numFmtId="0" fontId="15" fillId="0" borderId="91" xfId="0" applyNumberFormat="1" applyFont="1" applyFill="1" applyBorder="1" applyAlignment="1">
      <alignment horizontal="center" vertical="center"/>
    </xf>
    <xf numFmtId="0" fontId="14" fillId="0" borderId="0" xfId="0" applyFont="1" applyFill="1" applyAlignment="1">
      <alignment horizontal="center" vertical="center"/>
    </xf>
    <xf numFmtId="0" fontId="43" fillId="0" borderId="51" xfId="0" applyFont="1" applyFill="1" applyBorder="1" applyAlignment="1">
      <alignment horizontal="left" vertical="center" shrinkToFit="1"/>
    </xf>
    <xf numFmtId="0" fontId="43" fillId="0" borderId="52" xfId="0" applyFont="1" applyFill="1" applyBorder="1" applyAlignment="1">
      <alignment horizontal="left" vertical="center" shrinkToFit="1"/>
    </xf>
    <xf numFmtId="0" fontId="15" fillId="0" borderId="61" xfId="0" applyFont="1" applyFill="1" applyBorder="1" applyAlignment="1">
      <alignment horizontal="center" vertical="center"/>
    </xf>
    <xf numFmtId="0" fontId="15" fillId="0" borderId="63"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60" xfId="0" applyFont="1" applyFill="1" applyBorder="1" applyAlignment="1">
      <alignment horizontal="center" vertical="center"/>
    </xf>
    <xf numFmtId="0" fontId="15" fillId="0" borderId="7" xfId="0" applyFont="1" applyFill="1" applyBorder="1" applyAlignment="1">
      <alignment horizontal="center" vertical="center"/>
    </xf>
    <xf numFmtId="49" fontId="15" fillId="0" borderId="68" xfId="0" applyNumberFormat="1" applyFont="1" applyFill="1" applyBorder="1" applyAlignment="1">
      <alignment horizontal="center" vertical="center"/>
    </xf>
    <xf numFmtId="0" fontId="15" fillId="0" borderId="57" xfId="0" applyNumberFormat="1" applyFont="1" applyFill="1" applyBorder="1" applyAlignment="1">
      <alignment horizontal="center" vertical="center"/>
    </xf>
    <xf numFmtId="0" fontId="15" fillId="0" borderId="69" xfId="0" applyNumberFormat="1" applyFont="1" applyFill="1" applyBorder="1" applyAlignment="1">
      <alignment horizontal="center" vertical="center"/>
    </xf>
    <xf numFmtId="49" fontId="7" fillId="0" borderId="92" xfId="0" applyNumberFormat="1" applyFont="1" applyFill="1" applyBorder="1" applyAlignment="1">
      <alignment horizontal="center" vertical="center"/>
    </xf>
    <xf numFmtId="49" fontId="7" fillId="0" borderId="93" xfId="0" applyNumberFormat="1" applyFont="1" applyFill="1" applyBorder="1" applyAlignment="1">
      <alignment horizontal="center" vertical="center"/>
    </xf>
    <xf numFmtId="49" fontId="15" fillId="0" borderId="56" xfId="0" applyNumberFormat="1" applyFont="1" applyFill="1" applyBorder="1" applyAlignment="1">
      <alignment horizontal="center" vertical="center"/>
    </xf>
    <xf numFmtId="0" fontId="15" fillId="0" borderId="94" xfId="0" applyNumberFormat="1" applyFont="1" applyFill="1" applyBorder="1" applyAlignment="1">
      <alignment horizontal="center" vertical="center"/>
    </xf>
    <xf numFmtId="0" fontId="7" fillId="0" borderId="0" xfId="0" applyFont="1" applyFill="1" applyAlignment="1">
      <alignment horizontal="left" vertical="center"/>
    </xf>
    <xf numFmtId="0" fontId="64" fillId="0" borderId="0" xfId="0" applyFont="1" applyFill="1" applyAlignment="1">
      <alignment horizontal="center" vertical="center"/>
    </xf>
    <xf numFmtId="0" fontId="63" fillId="0" borderId="0" xfId="0" applyFont="1" applyFill="1" applyAlignment="1">
      <alignment horizontal="center" vertical="center"/>
    </xf>
    <xf numFmtId="0" fontId="0" fillId="0" borderId="95" xfId="0" applyNumberFormat="1" applyFill="1" applyBorder="1" applyAlignment="1">
      <alignment horizontal="center" vertical="center"/>
    </xf>
    <xf numFmtId="0" fontId="0" fillId="0" borderId="96" xfId="0" applyNumberFormat="1" applyFill="1" applyBorder="1" applyAlignment="1">
      <alignment horizontal="center" vertical="center"/>
    </xf>
    <xf numFmtId="0" fontId="0" fillId="0" borderId="97" xfId="0" applyNumberFormat="1" applyFill="1" applyBorder="1" applyAlignment="1">
      <alignment horizontal="center" vertical="center"/>
    </xf>
    <xf numFmtId="0" fontId="0" fillId="0" borderId="98" xfId="0" applyNumberFormat="1" applyFill="1" applyBorder="1" applyAlignment="1">
      <alignment horizontal="center" vertical="center"/>
    </xf>
    <xf numFmtId="0" fontId="0" fillId="0" borderId="99" xfId="0" applyNumberFormat="1" applyFill="1" applyBorder="1" applyAlignment="1">
      <alignment horizontal="center" vertical="center"/>
    </xf>
    <xf numFmtId="0" fontId="0" fillId="0" borderId="100" xfId="0" applyNumberFormat="1" applyFill="1" applyBorder="1" applyAlignment="1">
      <alignment horizontal="center" vertical="center"/>
    </xf>
    <xf numFmtId="0" fontId="0" fillId="0" borderId="101" xfId="0" applyNumberFormat="1" applyFill="1" applyBorder="1" applyAlignment="1">
      <alignment horizontal="center" vertical="center"/>
    </xf>
    <xf numFmtId="0" fontId="0" fillId="0" borderId="62" xfId="0" applyNumberFormat="1" applyFill="1" applyBorder="1" applyAlignment="1">
      <alignment horizontal="center" vertical="center"/>
    </xf>
    <xf numFmtId="0" fontId="0" fillId="0" borderId="102" xfId="0" applyNumberFormat="1" applyFill="1" applyBorder="1" applyAlignment="1">
      <alignment horizontal="center" vertical="center"/>
    </xf>
    <xf numFmtId="0" fontId="0" fillId="0" borderId="103" xfId="0" applyNumberFormat="1" applyFill="1" applyBorder="1" applyAlignment="1">
      <alignment horizontal="center" vertical="center"/>
    </xf>
    <xf numFmtId="0" fontId="0" fillId="0" borderId="104" xfId="0" applyNumberFormat="1" applyFill="1" applyBorder="1" applyAlignment="1">
      <alignment horizontal="center" vertical="center"/>
    </xf>
    <xf numFmtId="0" fontId="0" fillId="0" borderId="105" xfId="0" applyNumberFormat="1" applyFill="1" applyBorder="1" applyAlignment="1">
      <alignment horizontal="center" vertical="center"/>
    </xf>
    <xf numFmtId="0" fontId="0" fillId="0" borderId="106" xfId="0" applyNumberFormat="1" applyFill="1" applyBorder="1" applyAlignment="1">
      <alignment horizontal="center" vertical="center"/>
    </xf>
    <xf numFmtId="0" fontId="0" fillId="0" borderId="107" xfId="0" applyNumberFormat="1" applyFill="1" applyBorder="1" applyAlignment="1">
      <alignment horizontal="center" vertical="center"/>
    </xf>
    <xf numFmtId="0" fontId="0" fillId="0" borderId="108" xfId="0" applyNumberFormat="1" applyFill="1" applyBorder="1" applyAlignment="1">
      <alignment horizontal="center" vertical="center"/>
    </xf>
    <xf numFmtId="0" fontId="0" fillId="0" borderId="109" xfId="0" applyNumberFormat="1" applyFill="1" applyBorder="1" applyAlignment="1">
      <alignment horizontal="center" vertical="center"/>
    </xf>
    <xf numFmtId="0" fontId="0" fillId="0" borderId="110" xfId="0" applyNumberFormat="1" applyFill="1" applyBorder="1" applyAlignment="1">
      <alignment horizontal="center" vertical="center"/>
    </xf>
    <xf numFmtId="0" fontId="0" fillId="0" borderId="111" xfId="0" applyNumberFormat="1" applyFill="1" applyBorder="1" applyAlignment="1">
      <alignment horizontal="center" vertical="center"/>
    </xf>
    <xf numFmtId="0" fontId="0" fillId="0" borderId="112" xfId="0" applyNumberFormat="1" applyFill="1" applyBorder="1" applyAlignment="1">
      <alignment horizontal="center" vertical="center"/>
    </xf>
    <xf numFmtId="0" fontId="0" fillId="0" borderId="70" xfId="0" applyNumberFormat="1" applyFill="1" applyBorder="1" applyAlignment="1">
      <alignment horizontal="center" vertical="center"/>
    </xf>
    <xf numFmtId="0" fontId="0" fillId="0" borderId="84" xfId="0" applyNumberFormat="1" applyFill="1" applyBorder="1" applyAlignment="1">
      <alignment horizontal="center" vertical="center"/>
    </xf>
    <xf numFmtId="0" fontId="0" fillId="0" borderId="113" xfId="0" applyNumberFormat="1" applyFill="1" applyBorder="1" applyAlignment="1">
      <alignment horizontal="center" vertical="center"/>
    </xf>
    <xf numFmtId="0" fontId="0" fillId="0" borderId="114" xfId="0" applyNumberFormat="1" applyFill="1" applyBorder="1" applyAlignment="1">
      <alignment horizontal="center" vertical="center"/>
    </xf>
    <xf numFmtId="0" fontId="0" fillId="0" borderId="115" xfId="0" applyNumberFormat="1" applyFill="1" applyBorder="1" applyAlignment="1">
      <alignment horizontal="center" vertical="center"/>
    </xf>
    <xf numFmtId="0" fontId="0" fillId="0" borderId="51" xfId="0" applyNumberFormat="1" applyFill="1" applyBorder="1" applyAlignment="1">
      <alignment horizontal="center" vertical="center"/>
    </xf>
    <xf numFmtId="0" fontId="0" fillId="0" borderId="52" xfId="0" applyNumberFormat="1" applyFill="1" applyBorder="1" applyAlignment="1">
      <alignment horizontal="center" vertical="center"/>
    </xf>
    <xf numFmtId="0" fontId="0" fillId="0" borderId="49" xfId="0" applyNumberFormat="1" applyFill="1" applyBorder="1" applyAlignment="1">
      <alignment horizontal="center" vertical="center"/>
    </xf>
    <xf numFmtId="0" fontId="0" fillId="0" borderId="116" xfId="0" applyNumberFormat="1" applyFill="1" applyBorder="1" applyAlignment="1">
      <alignment horizontal="center" vertical="center"/>
    </xf>
    <xf numFmtId="0" fontId="0" fillId="0" borderId="117" xfId="0" applyNumberFormat="1" applyFill="1" applyBorder="1" applyAlignment="1">
      <alignment horizontal="center" vertical="center"/>
    </xf>
    <xf numFmtId="0" fontId="0" fillId="0" borderId="118" xfId="0" applyNumberFormat="1" applyFill="1" applyBorder="1" applyAlignment="1">
      <alignment horizontal="center" vertical="center"/>
    </xf>
    <xf numFmtId="0" fontId="0" fillId="0" borderId="119" xfId="0" applyNumberFormat="1" applyFill="1" applyBorder="1" applyAlignment="1">
      <alignment horizontal="center" vertical="center"/>
    </xf>
    <xf numFmtId="0" fontId="0" fillId="0" borderId="61" xfId="0" applyNumberFormat="1" applyFill="1" applyBorder="1" applyAlignment="1">
      <alignment horizontal="center" vertical="center"/>
    </xf>
    <xf numFmtId="0" fontId="0" fillId="0" borderId="63" xfId="0" applyNumberFormat="1" applyFill="1" applyBorder="1" applyAlignment="1">
      <alignment horizontal="center" vertical="center"/>
    </xf>
    <xf numFmtId="0" fontId="0" fillId="0" borderId="24" xfId="0" applyNumberFormat="1" applyFill="1" applyBorder="1" applyAlignment="1">
      <alignment horizontal="center" vertical="center"/>
    </xf>
    <xf numFmtId="0" fontId="0" fillId="0" borderId="54" xfId="0" applyNumberFormat="1" applyFill="1" applyBorder="1" applyAlignment="1">
      <alignment horizontal="center" vertical="center"/>
    </xf>
    <xf numFmtId="0" fontId="0" fillId="0" borderId="59" xfId="0" applyNumberFormat="1" applyFill="1" applyBorder="1" applyAlignment="1">
      <alignment horizontal="center" vertical="center"/>
    </xf>
    <xf numFmtId="0" fontId="0" fillId="0" borderId="120" xfId="0" applyNumberFormat="1" applyFill="1" applyBorder="1" applyAlignment="1">
      <alignment horizontal="center" vertical="center"/>
    </xf>
    <xf numFmtId="49" fontId="15" fillId="0" borderId="62" xfId="0" applyNumberFormat="1" applyFont="1" applyFill="1" applyBorder="1" applyAlignment="1">
      <alignment horizontal="center" vertical="center"/>
    </xf>
    <xf numFmtId="0" fontId="15" fillId="0" borderId="62" xfId="0" applyNumberFormat="1" applyFont="1" applyFill="1" applyBorder="1" applyAlignment="1">
      <alignment horizontal="center" vertical="center"/>
    </xf>
    <xf numFmtId="0" fontId="0" fillId="0" borderId="9" xfId="0" applyNumberFormat="1" applyFill="1" applyBorder="1" applyAlignment="1">
      <alignment horizontal="center" vertical="center"/>
    </xf>
    <xf numFmtId="0" fontId="0" fillId="0" borderId="10" xfId="0" applyNumberFormat="1" applyFill="1" applyBorder="1" applyAlignment="1">
      <alignment horizontal="center" vertical="center"/>
    </xf>
    <xf numFmtId="0" fontId="0" fillId="0" borderId="121" xfId="0" applyNumberFormat="1" applyFill="1" applyBorder="1" applyAlignment="1">
      <alignment horizontal="center" vertical="center"/>
    </xf>
    <xf numFmtId="0" fontId="0" fillId="0" borderId="122" xfId="0" applyNumberFormat="1" applyFill="1" applyBorder="1" applyAlignment="1">
      <alignment horizontal="center" vertical="center"/>
    </xf>
    <xf numFmtId="0" fontId="0" fillId="0" borderId="58" xfId="0" applyNumberFormat="1" applyFill="1" applyBorder="1" applyAlignment="1">
      <alignment horizontal="center" vertical="center"/>
    </xf>
    <xf numFmtId="0" fontId="0" fillId="0" borderId="67" xfId="0" applyNumberFormat="1" applyFill="1" applyBorder="1" applyAlignment="1">
      <alignment horizontal="center" vertical="center"/>
    </xf>
    <xf numFmtId="0" fontId="0" fillId="0" borderId="8" xfId="0" applyNumberFormat="1" applyFill="1" applyBorder="1" applyAlignment="1">
      <alignment horizontal="center" vertical="center"/>
    </xf>
    <xf numFmtId="0" fontId="0" fillId="0" borderId="123" xfId="0" applyNumberFormat="1" applyFill="1" applyBorder="1" applyAlignment="1">
      <alignment horizontal="center" vertical="center"/>
    </xf>
    <xf numFmtId="0" fontId="0" fillId="0" borderId="124" xfId="0" applyNumberFormat="1" applyFill="1" applyBorder="1" applyAlignment="1">
      <alignment horizontal="center" vertical="center"/>
    </xf>
    <xf numFmtId="0" fontId="7" fillId="0" borderId="0" xfId="0" applyNumberFormat="1" applyFont="1" applyFill="1" applyAlignment="1">
      <alignment horizontal="center" shrinkToFit="1"/>
    </xf>
    <xf numFmtId="0" fontId="15" fillId="0" borderId="101" xfId="0" applyNumberFormat="1" applyFont="1" applyFill="1" applyBorder="1" applyAlignment="1">
      <alignment horizontal="center" vertical="center"/>
    </xf>
    <xf numFmtId="49" fontId="0" fillId="0" borderId="62" xfId="0" applyNumberFormat="1" applyFill="1" applyBorder="1" applyAlignment="1">
      <alignment horizontal="center" vertical="center"/>
    </xf>
    <xf numFmtId="0" fontId="0" fillId="0" borderId="3" xfId="0" applyNumberFormat="1" applyFill="1" applyBorder="1" applyAlignment="1">
      <alignment horizontal="center" vertical="center"/>
    </xf>
    <xf numFmtId="0" fontId="51" fillId="0" borderId="0" xfId="0" applyFont="1" applyBorder="1" applyAlignment="1">
      <alignment horizontal="center" vertical="center" textRotation="255" shrinkToFit="1"/>
    </xf>
    <xf numFmtId="0" fontId="54" fillId="0" borderId="0" xfId="0" applyFont="1" applyBorder="1" applyAlignment="1">
      <alignment horizontal="center"/>
    </xf>
    <xf numFmtId="0" fontId="54" fillId="0" borderId="1" xfId="0" applyFont="1" applyBorder="1" applyAlignment="1">
      <alignment horizontal="center"/>
    </xf>
    <xf numFmtId="0" fontId="48" fillId="0" borderId="0" xfId="0" applyFont="1" applyBorder="1" applyAlignment="1">
      <alignment horizontal="center" vertical="center" textRotation="255" shrinkToFit="1"/>
    </xf>
    <xf numFmtId="0" fontId="48" fillId="0" borderId="1" xfId="0" applyFont="1" applyBorder="1" applyAlignment="1">
      <alignment horizontal="center" vertical="center" textRotation="255" shrinkToFit="1"/>
    </xf>
    <xf numFmtId="0" fontId="48" fillId="0" borderId="0" xfId="0" applyFont="1" applyAlignment="1">
      <alignment horizontal="center" vertical="center"/>
    </xf>
    <xf numFmtId="0" fontId="48" fillId="0" borderId="1" xfId="0" applyFont="1" applyBorder="1" applyAlignment="1">
      <alignment horizontal="center" vertical="center"/>
    </xf>
    <xf numFmtId="0" fontId="51" fillId="0" borderId="0" xfId="0" applyFont="1" applyAlignment="1">
      <alignment horizontal="center" vertical="center" textRotation="255"/>
    </xf>
    <xf numFmtId="0" fontId="48" fillId="0" borderId="0" xfId="0" applyFont="1" applyBorder="1" applyAlignment="1">
      <alignment horizontal="center" vertical="center"/>
    </xf>
    <xf numFmtId="0" fontId="48" fillId="0" borderId="13" xfId="0" applyFont="1" applyBorder="1" applyAlignment="1">
      <alignment horizontal="center"/>
    </xf>
    <xf numFmtId="0" fontId="48" fillId="0" borderId="14" xfId="0" applyFont="1" applyBorder="1" applyAlignment="1">
      <alignment horizontal="center"/>
    </xf>
    <xf numFmtId="0" fontId="48" fillId="0" borderId="0" xfId="0" applyFont="1" applyBorder="1" applyAlignment="1">
      <alignment horizontal="center"/>
    </xf>
    <xf numFmtId="0" fontId="48" fillId="0" borderId="1" xfId="0" applyFont="1" applyBorder="1" applyAlignment="1">
      <alignment horizontal="center"/>
    </xf>
    <xf numFmtId="0" fontId="48" fillId="0" borderId="0" xfId="0" applyFont="1" applyBorder="1" applyAlignment="1">
      <alignment horizontal="center" vertical="top"/>
    </xf>
    <xf numFmtId="0" fontId="48" fillId="0" borderId="0" xfId="0" applyFont="1" applyBorder="1" applyAlignment="1">
      <alignment horizontal="left" vertical="top"/>
    </xf>
    <xf numFmtId="0" fontId="12" fillId="0" borderId="0" xfId="0" applyFont="1" applyBorder="1" applyAlignment="1">
      <alignment horizontal="center" vertical="center" textRotation="255"/>
    </xf>
    <xf numFmtId="0" fontId="12" fillId="0" borderId="13" xfId="0" applyFont="1" applyBorder="1" applyAlignment="1">
      <alignment horizontal="center" vertical="center" textRotation="255"/>
    </xf>
    <xf numFmtId="0" fontId="12" fillId="0" borderId="12" xfId="0" applyFont="1" applyBorder="1" applyAlignment="1">
      <alignment horizontal="center" vertical="center" textRotation="255"/>
    </xf>
    <xf numFmtId="0" fontId="12" fillId="0" borderId="0" xfId="0" applyFont="1" applyBorder="1" applyAlignment="1">
      <alignment horizontal="center" vertical="top" textRotation="255" shrinkToFit="1"/>
    </xf>
    <xf numFmtId="0" fontId="48" fillId="0" borderId="5" xfId="0" applyFont="1" applyBorder="1" applyAlignment="1">
      <alignment horizontal="center" vertical="center" shrinkToFit="1"/>
    </xf>
    <xf numFmtId="0" fontId="48" fillId="0" borderId="0" xfId="0" applyFont="1" applyBorder="1" applyAlignment="1">
      <alignment horizontal="center" vertical="center" shrinkToFit="1"/>
    </xf>
    <xf numFmtId="0" fontId="48" fillId="0" borderId="5" xfId="0" applyFont="1" applyBorder="1" applyAlignment="1">
      <alignment horizontal="center"/>
    </xf>
    <xf numFmtId="0" fontId="48" fillId="0" borderId="0" xfId="0" applyFont="1" applyAlignment="1">
      <alignment horizontal="center"/>
    </xf>
    <xf numFmtId="0" fontId="48" fillId="0" borderId="5" xfId="0" applyFont="1" applyBorder="1" applyAlignment="1">
      <alignment horizontal="center" shrinkToFit="1"/>
    </xf>
    <xf numFmtId="0" fontId="48" fillId="0" borderId="0" xfId="0" applyFont="1" applyBorder="1" applyAlignment="1">
      <alignment horizontal="center" shrinkToFit="1"/>
    </xf>
    <xf numFmtId="0" fontId="48" fillId="0" borderId="13" xfId="0" applyFont="1" applyBorder="1" applyAlignment="1">
      <alignment horizontal="center" vertical="top"/>
    </xf>
    <xf numFmtId="0" fontId="48" fillId="0" borderId="14" xfId="0" applyFont="1" applyBorder="1" applyAlignment="1">
      <alignment horizontal="center" vertical="top"/>
    </xf>
    <xf numFmtId="0" fontId="12" fillId="0" borderId="0" xfId="0" applyFont="1" applyBorder="1" applyAlignment="1">
      <alignment horizontal="center" vertical="center" textRotation="255" shrinkToFit="1"/>
    </xf>
    <xf numFmtId="0" fontId="48" fillId="0" borderId="1" xfId="0" applyFont="1" applyBorder="1" applyAlignment="1">
      <alignment horizontal="center" vertical="top"/>
    </xf>
    <xf numFmtId="0" fontId="12" fillId="0" borderId="1" xfId="0" applyFont="1" applyBorder="1" applyAlignment="1">
      <alignment horizontal="center"/>
    </xf>
    <xf numFmtId="0" fontId="12" fillId="0" borderId="14" xfId="0" applyFont="1" applyBorder="1" applyAlignment="1">
      <alignment horizontal="center"/>
    </xf>
    <xf numFmtId="20" fontId="51" fillId="0" borderId="9" xfId="0" applyNumberFormat="1" applyFont="1" applyFill="1" applyBorder="1" applyAlignment="1">
      <alignment horizontal="center" vertical="center" shrinkToFit="1"/>
    </xf>
    <xf numFmtId="20" fontId="51" fillId="0" borderId="2" xfId="0" applyNumberFormat="1" applyFont="1" applyFill="1" applyBorder="1" applyAlignment="1">
      <alignment horizontal="center" vertical="center" shrinkToFit="1"/>
    </xf>
    <xf numFmtId="20" fontId="51" fillId="0" borderId="3" xfId="0" applyNumberFormat="1" applyFont="1" applyFill="1" applyBorder="1" applyAlignment="1">
      <alignment horizontal="center" vertical="center" shrinkToFit="1"/>
    </xf>
    <xf numFmtId="0" fontId="18" fillId="0" borderId="1" xfId="0" applyFont="1" applyBorder="1" applyAlignment="1">
      <alignment horizontal="center" vertical="center"/>
    </xf>
    <xf numFmtId="0" fontId="71" fillId="0" borderId="72" xfId="0" applyFont="1" applyBorder="1" applyAlignment="1">
      <alignment horizontal="center" vertical="center"/>
    </xf>
    <xf numFmtId="0" fontId="18" fillId="0" borderId="125" xfId="0" applyFont="1" applyBorder="1" applyAlignment="1">
      <alignment horizontal="center" vertical="center"/>
    </xf>
    <xf numFmtId="0" fontId="51" fillId="0" borderId="126" xfId="0" applyFont="1" applyBorder="1" applyAlignment="1">
      <alignment/>
    </xf>
    <xf numFmtId="0" fontId="51" fillId="0" borderId="127" xfId="0" applyFont="1" applyBorder="1" applyAlignment="1">
      <alignment/>
    </xf>
    <xf numFmtId="0" fontId="51" fillId="0" borderId="55" xfId="0" applyFont="1" applyBorder="1" applyAlignment="1">
      <alignment/>
    </xf>
    <xf numFmtId="0" fontId="51" fillId="0" borderId="55" xfId="0" applyFont="1" applyFill="1" applyBorder="1" applyAlignment="1">
      <alignment/>
    </xf>
    <xf numFmtId="0" fontId="51" fillId="0" borderId="75" xfId="0" applyFont="1" applyBorder="1" applyAlignment="1">
      <alignment/>
    </xf>
    <xf numFmtId="0" fontId="12" fillId="0" borderId="127" xfId="0" applyFont="1" applyBorder="1" applyAlignment="1">
      <alignment/>
    </xf>
    <xf numFmtId="0" fontId="12" fillId="0" borderId="55" xfId="0" applyFont="1" applyBorder="1" applyAlignment="1">
      <alignment/>
    </xf>
    <xf numFmtId="0" fontId="12" fillId="0" borderId="75" xfId="0" applyFont="1" applyBorder="1" applyAlignment="1">
      <alignment/>
    </xf>
    <xf numFmtId="0" fontId="71" fillId="0" borderId="127" xfId="0" applyFont="1" applyBorder="1" applyAlignment="1">
      <alignment horizontal="center" vertical="center"/>
    </xf>
    <xf numFmtId="0" fontId="71" fillId="0" borderId="125" xfId="0" applyFont="1" applyBorder="1" applyAlignment="1">
      <alignment horizontal="center" vertical="center"/>
    </xf>
    <xf numFmtId="0" fontId="12" fillId="0" borderId="126" xfId="0" applyFont="1" applyBorder="1" applyAlignment="1">
      <alignment/>
    </xf>
    <xf numFmtId="0" fontId="12" fillId="0" borderId="125" xfId="0" applyFont="1" applyBorder="1" applyAlignment="1">
      <alignment/>
    </xf>
    <xf numFmtId="0" fontId="12" fillId="0" borderId="74" xfId="0" applyFont="1" applyBorder="1" applyAlignment="1">
      <alignment/>
    </xf>
    <xf numFmtId="0" fontId="71" fillId="0" borderId="73" xfId="0" applyFont="1" applyBorder="1" applyAlignment="1">
      <alignment horizontal="center" vertical="center"/>
    </xf>
    <xf numFmtId="0" fontId="12" fillId="0" borderId="127" xfId="0" applyFont="1" applyBorder="1" applyAlignment="1">
      <alignment horizontal="center" vertical="center"/>
    </xf>
    <xf numFmtId="0" fontId="12" fillId="0" borderId="128" xfId="0" applyFont="1" applyBorder="1" applyAlignment="1">
      <alignment/>
    </xf>
    <xf numFmtId="0" fontId="12" fillId="0" borderId="73" xfId="0" applyFont="1" applyBorder="1" applyAlignment="1">
      <alignment/>
    </xf>
    <xf numFmtId="0" fontId="51" fillId="0" borderId="55" xfId="0" applyFont="1" applyBorder="1" applyAlignment="1">
      <alignment horizontal="center" vertical="center" textRotation="255" shrinkToFit="1"/>
    </xf>
    <xf numFmtId="0" fontId="51" fillId="0" borderId="55" xfId="0" applyFont="1" applyBorder="1" applyAlignment="1">
      <alignment horizontal="center"/>
    </xf>
    <xf numFmtId="0" fontId="51" fillId="0" borderId="55" xfId="0" applyFont="1" applyFill="1" applyBorder="1" applyAlignment="1">
      <alignment horizontal="center" vertical="center" textRotation="255"/>
    </xf>
    <xf numFmtId="0" fontId="51" fillId="0" borderId="126" xfId="0" applyFont="1" applyFill="1" applyBorder="1" applyAlignment="1">
      <alignment horizontal="center" vertical="center" textRotation="255"/>
    </xf>
    <xf numFmtId="0" fontId="51" fillId="0" borderId="75" xfId="0" applyFont="1" applyFill="1" applyBorder="1" applyAlignment="1">
      <alignment horizontal="center" vertical="center" textRotation="255"/>
    </xf>
    <xf numFmtId="0" fontId="51" fillId="0" borderId="127" xfId="0" applyFont="1" applyBorder="1" applyAlignment="1">
      <alignment horizontal="center" vertical="center"/>
    </xf>
    <xf numFmtId="0" fontId="51" fillId="0" borderId="125" xfId="0" applyFont="1" applyBorder="1" applyAlignment="1">
      <alignment/>
    </xf>
    <xf numFmtId="0" fontId="51" fillId="0" borderId="74" xfId="0" applyFont="1" applyBorder="1" applyAlignment="1">
      <alignment/>
    </xf>
    <xf numFmtId="0" fontId="12" fillId="0" borderId="129" xfId="0" applyFont="1" applyBorder="1" applyAlignment="1">
      <alignment horizontal="center" vertical="center"/>
    </xf>
    <xf numFmtId="0" fontId="48" fillId="0" borderId="4" xfId="0" applyFont="1" applyBorder="1" applyAlignment="1">
      <alignment horizontal="center" vertical="center"/>
    </xf>
    <xf numFmtId="0" fontId="48" fillId="0" borderId="11" xfId="0" applyFont="1" applyBorder="1" applyAlignment="1">
      <alignment horizontal="center" vertical="center"/>
    </xf>
    <xf numFmtId="0" fontId="51" fillId="0" borderId="0" xfId="0" applyFont="1" applyBorder="1" applyAlignment="1">
      <alignment horizontal="center" vertical="center" textRotation="255"/>
    </xf>
    <xf numFmtId="49" fontId="48" fillId="0" borderId="0" xfId="0" applyNumberFormat="1" applyFont="1" applyBorder="1" applyAlignment="1">
      <alignment horizontal="center" vertical="center" textRotation="255" shrinkToFit="1"/>
    </xf>
    <xf numFmtId="49" fontId="12" fillId="0" borderId="0" xfId="0" applyNumberFormat="1" applyFont="1" applyBorder="1" applyAlignment="1">
      <alignment horizontal="center" vertical="center" textRotation="255" shrinkToFit="1"/>
    </xf>
    <xf numFmtId="0" fontId="7" fillId="0" borderId="1" xfId="0" applyFont="1" applyBorder="1" applyAlignment="1">
      <alignment vertical="center"/>
    </xf>
    <xf numFmtId="0" fontId="7" fillId="0" borderId="2" xfId="0" applyFont="1" applyBorder="1" applyAlignment="1">
      <alignment vertical="center"/>
    </xf>
    <xf numFmtId="0" fontId="25" fillId="0" borderId="0" xfId="0" applyNumberFormat="1" applyFont="1" applyAlignment="1">
      <alignment horizontal="left" vertical="center" shrinkToFit="1"/>
    </xf>
    <xf numFmtId="0" fontId="7" fillId="0" borderId="0" xfId="0" applyNumberFormat="1" applyFont="1" applyAlignment="1">
      <alignment horizontal="right" vertical="center" shrinkToFit="1"/>
    </xf>
    <xf numFmtId="0" fontId="51" fillId="0" borderId="0" xfId="0" applyNumberFormat="1" applyFont="1" applyAlignment="1">
      <alignment horizontal="left" vertical="center" shrinkToFit="1"/>
    </xf>
    <xf numFmtId="0" fontId="51" fillId="0" borderId="0" xfId="0" applyNumberFormat="1" applyFont="1" applyAlignment="1">
      <alignment horizontal="right" vertical="center" shrinkToFit="1"/>
    </xf>
  </cellXfs>
  <cellStyles count="9">
    <cellStyle name="Normal" xfId="0"/>
    <cellStyle name="Percent" xfId="15"/>
    <cellStyle name="Hyperlink" xfId="16"/>
    <cellStyle name="Comma [0]" xfId="17"/>
    <cellStyle name="Comma" xfId="18"/>
    <cellStyle name="Currency [0]" xfId="19"/>
    <cellStyle name="Currency" xfId="20"/>
    <cellStyle name="標準_41回市スポ少秋要項.xls"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16</xdr:row>
      <xdr:rowOff>28575</xdr:rowOff>
    </xdr:from>
    <xdr:to>
      <xdr:col>8</xdr:col>
      <xdr:colOff>257175</xdr:colOff>
      <xdr:row>21</xdr:row>
      <xdr:rowOff>19050</xdr:rowOff>
    </xdr:to>
    <xdr:sp>
      <xdr:nvSpPr>
        <xdr:cNvPr id="1" name="AutoShape 1"/>
        <xdr:cNvSpPr>
          <a:spLocks/>
        </xdr:cNvSpPr>
      </xdr:nvSpPr>
      <xdr:spPr>
        <a:xfrm>
          <a:off x="2781300" y="3248025"/>
          <a:ext cx="1590675" cy="942975"/>
        </a:xfrm>
        <a:prstGeom prst="triangle">
          <a:avLst/>
        </a:prstGeom>
        <a:solidFill>
          <a:srgbClr val="FF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123825</xdr:colOff>
      <xdr:row>16</xdr:row>
      <xdr:rowOff>28575</xdr:rowOff>
    </xdr:from>
    <xdr:to>
      <xdr:col>14</xdr:col>
      <xdr:colOff>257175</xdr:colOff>
      <xdr:row>21</xdr:row>
      <xdr:rowOff>19050</xdr:rowOff>
    </xdr:to>
    <xdr:sp>
      <xdr:nvSpPr>
        <xdr:cNvPr id="2" name="AutoShape 2"/>
        <xdr:cNvSpPr>
          <a:spLocks/>
        </xdr:cNvSpPr>
      </xdr:nvSpPr>
      <xdr:spPr>
        <a:xfrm>
          <a:off x="5695950" y="3248025"/>
          <a:ext cx="1590675" cy="942975"/>
        </a:xfrm>
        <a:prstGeom prst="triangle">
          <a:avLst/>
        </a:prstGeom>
        <a:solidFill>
          <a:srgbClr val="FF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123825</xdr:colOff>
      <xdr:row>39</xdr:row>
      <xdr:rowOff>28575</xdr:rowOff>
    </xdr:from>
    <xdr:to>
      <xdr:col>7</xdr:col>
      <xdr:colOff>257175</xdr:colOff>
      <xdr:row>44</xdr:row>
      <xdr:rowOff>19050</xdr:rowOff>
    </xdr:to>
    <xdr:sp>
      <xdr:nvSpPr>
        <xdr:cNvPr id="3" name="AutoShape 6"/>
        <xdr:cNvSpPr>
          <a:spLocks/>
        </xdr:cNvSpPr>
      </xdr:nvSpPr>
      <xdr:spPr>
        <a:xfrm>
          <a:off x="2295525" y="8048625"/>
          <a:ext cx="1590675" cy="942975"/>
        </a:xfrm>
        <a:prstGeom prst="triangle">
          <a:avLst/>
        </a:prstGeom>
        <a:solidFill>
          <a:srgbClr val="FF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123825</xdr:colOff>
      <xdr:row>39</xdr:row>
      <xdr:rowOff>28575</xdr:rowOff>
    </xdr:from>
    <xdr:to>
      <xdr:col>13</xdr:col>
      <xdr:colOff>257175</xdr:colOff>
      <xdr:row>44</xdr:row>
      <xdr:rowOff>19050</xdr:rowOff>
    </xdr:to>
    <xdr:sp>
      <xdr:nvSpPr>
        <xdr:cNvPr id="4" name="AutoShape 7"/>
        <xdr:cNvSpPr>
          <a:spLocks/>
        </xdr:cNvSpPr>
      </xdr:nvSpPr>
      <xdr:spPr>
        <a:xfrm>
          <a:off x="5210175" y="8048625"/>
          <a:ext cx="1590675" cy="942975"/>
        </a:xfrm>
        <a:prstGeom prst="triangle">
          <a:avLst/>
        </a:prstGeom>
        <a:solidFill>
          <a:srgbClr val="FF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0</xdr:rowOff>
    </xdr:from>
    <xdr:to>
      <xdr:col>16</xdr:col>
      <xdr:colOff>295275</xdr:colOff>
      <xdr:row>7</xdr:row>
      <xdr:rowOff>0</xdr:rowOff>
    </xdr:to>
    <xdr:sp>
      <xdr:nvSpPr>
        <xdr:cNvPr id="1" name="Line 9"/>
        <xdr:cNvSpPr>
          <a:spLocks/>
        </xdr:cNvSpPr>
      </xdr:nvSpPr>
      <xdr:spPr>
        <a:xfrm>
          <a:off x="1704975" y="914400"/>
          <a:ext cx="3962400" cy="6858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0</xdr:colOff>
      <xdr:row>9</xdr:row>
      <xdr:rowOff>0</xdr:rowOff>
    </xdr:from>
    <xdr:to>
      <xdr:col>17</xdr:col>
      <xdr:colOff>9525</xdr:colOff>
      <xdr:row>12</xdr:row>
      <xdr:rowOff>0</xdr:rowOff>
    </xdr:to>
    <xdr:sp>
      <xdr:nvSpPr>
        <xdr:cNvPr id="2" name="Line 10"/>
        <xdr:cNvSpPr>
          <a:spLocks/>
        </xdr:cNvSpPr>
      </xdr:nvSpPr>
      <xdr:spPr>
        <a:xfrm>
          <a:off x="1704975" y="2057400"/>
          <a:ext cx="4010025" cy="6858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0</xdr:colOff>
      <xdr:row>18</xdr:row>
      <xdr:rowOff>0</xdr:rowOff>
    </xdr:from>
    <xdr:to>
      <xdr:col>16</xdr:col>
      <xdr:colOff>295275</xdr:colOff>
      <xdr:row>21</xdr:row>
      <xdr:rowOff>0</xdr:rowOff>
    </xdr:to>
    <xdr:sp>
      <xdr:nvSpPr>
        <xdr:cNvPr id="3" name="Line 11"/>
        <xdr:cNvSpPr>
          <a:spLocks/>
        </xdr:cNvSpPr>
      </xdr:nvSpPr>
      <xdr:spPr>
        <a:xfrm>
          <a:off x="1704975" y="4114800"/>
          <a:ext cx="3962400" cy="6858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0</xdr:colOff>
      <xdr:row>24</xdr:row>
      <xdr:rowOff>0</xdr:rowOff>
    </xdr:from>
    <xdr:to>
      <xdr:col>17</xdr:col>
      <xdr:colOff>9525</xdr:colOff>
      <xdr:row>27</xdr:row>
      <xdr:rowOff>0</xdr:rowOff>
    </xdr:to>
    <xdr:sp>
      <xdr:nvSpPr>
        <xdr:cNvPr id="4" name="Line 12"/>
        <xdr:cNvSpPr>
          <a:spLocks/>
        </xdr:cNvSpPr>
      </xdr:nvSpPr>
      <xdr:spPr>
        <a:xfrm>
          <a:off x="1704975" y="5486400"/>
          <a:ext cx="4010025" cy="6858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17</xdr:row>
      <xdr:rowOff>0</xdr:rowOff>
    </xdr:from>
    <xdr:to>
      <xdr:col>4</xdr:col>
      <xdr:colOff>200025</xdr:colOff>
      <xdr:row>21</xdr:row>
      <xdr:rowOff>0</xdr:rowOff>
    </xdr:to>
    <xdr:sp>
      <xdr:nvSpPr>
        <xdr:cNvPr id="1" name="AutoShape 25"/>
        <xdr:cNvSpPr>
          <a:spLocks/>
        </xdr:cNvSpPr>
      </xdr:nvSpPr>
      <xdr:spPr>
        <a:xfrm>
          <a:off x="904875" y="3409950"/>
          <a:ext cx="1181100" cy="762000"/>
        </a:xfrm>
        <a:prstGeom prst="triangle">
          <a:avLst/>
        </a:prstGeom>
        <a:solidFill>
          <a:srgbClr val="FF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190500</xdr:colOff>
      <xdr:row>17</xdr:row>
      <xdr:rowOff>0</xdr:rowOff>
    </xdr:from>
    <xdr:to>
      <xdr:col>9</xdr:col>
      <xdr:colOff>200025</xdr:colOff>
      <xdr:row>21</xdr:row>
      <xdr:rowOff>0</xdr:rowOff>
    </xdr:to>
    <xdr:sp>
      <xdr:nvSpPr>
        <xdr:cNvPr id="2" name="AutoShape 43"/>
        <xdr:cNvSpPr>
          <a:spLocks/>
        </xdr:cNvSpPr>
      </xdr:nvSpPr>
      <xdr:spPr>
        <a:xfrm>
          <a:off x="2857500" y="3409950"/>
          <a:ext cx="1181100" cy="762000"/>
        </a:xfrm>
        <a:prstGeom prst="triangle">
          <a:avLst/>
        </a:prstGeom>
        <a:solidFill>
          <a:srgbClr val="FF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190500</xdr:colOff>
      <xdr:row>17</xdr:row>
      <xdr:rowOff>0</xdr:rowOff>
    </xdr:from>
    <xdr:to>
      <xdr:col>14</xdr:col>
      <xdr:colOff>200025</xdr:colOff>
      <xdr:row>21</xdr:row>
      <xdr:rowOff>0</xdr:rowOff>
    </xdr:to>
    <xdr:sp>
      <xdr:nvSpPr>
        <xdr:cNvPr id="3" name="AutoShape 44"/>
        <xdr:cNvSpPr>
          <a:spLocks/>
        </xdr:cNvSpPr>
      </xdr:nvSpPr>
      <xdr:spPr>
        <a:xfrm>
          <a:off x="4810125" y="3409950"/>
          <a:ext cx="1181100" cy="762000"/>
        </a:xfrm>
        <a:prstGeom prst="triangle">
          <a:avLst/>
        </a:prstGeom>
        <a:solidFill>
          <a:srgbClr val="FF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16</xdr:col>
      <xdr:colOff>190500</xdr:colOff>
      <xdr:row>17</xdr:row>
      <xdr:rowOff>0</xdr:rowOff>
    </xdr:from>
    <xdr:to>
      <xdr:col>19</xdr:col>
      <xdr:colOff>200025</xdr:colOff>
      <xdr:row>21</xdr:row>
      <xdr:rowOff>0</xdr:rowOff>
    </xdr:to>
    <xdr:sp>
      <xdr:nvSpPr>
        <xdr:cNvPr id="4" name="AutoShape 45"/>
        <xdr:cNvSpPr>
          <a:spLocks/>
        </xdr:cNvSpPr>
      </xdr:nvSpPr>
      <xdr:spPr>
        <a:xfrm>
          <a:off x="6762750" y="3409950"/>
          <a:ext cx="1181100" cy="762000"/>
        </a:xfrm>
        <a:prstGeom prst="triangle">
          <a:avLst/>
        </a:prstGeom>
        <a:solidFill>
          <a:srgbClr val="FF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21</xdr:col>
      <xdr:colOff>190500</xdr:colOff>
      <xdr:row>17</xdr:row>
      <xdr:rowOff>0</xdr:rowOff>
    </xdr:from>
    <xdr:to>
      <xdr:col>24</xdr:col>
      <xdr:colOff>200025</xdr:colOff>
      <xdr:row>21</xdr:row>
      <xdr:rowOff>0</xdr:rowOff>
    </xdr:to>
    <xdr:sp>
      <xdr:nvSpPr>
        <xdr:cNvPr id="5" name="AutoShape 46"/>
        <xdr:cNvSpPr>
          <a:spLocks/>
        </xdr:cNvSpPr>
      </xdr:nvSpPr>
      <xdr:spPr>
        <a:xfrm>
          <a:off x="8715375" y="3409950"/>
          <a:ext cx="1181100" cy="762000"/>
        </a:xfrm>
        <a:prstGeom prst="triangle">
          <a:avLst/>
        </a:prstGeom>
        <a:solidFill>
          <a:srgbClr val="FF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190500</xdr:colOff>
      <xdr:row>23</xdr:row>
      <xdr:rowOff>0</xdr:rowOff>
    </xdr:from>
    <xdr:to>
      <xdr:col>4</xdr:col>
      <xdr:colOff>200025</xdr:colOff>
      <xdr:row>27</xdr:row>
      <xdr:rowOff>0</xdr:rowOff>
    </xdr:to>
    <xdr:sp>
      <xdr:nvSpPr>
        <xdr:cNvPr id="6" name="AutoShape 47"/>
        <xdr:cNvSpPr>
          <a:spLocks/>
        </xdr:cNvSpPr>
      </xdr:nvSpPr>
      <xdr:spPr>
        <a:xfrm>
          <a:off x="904875" y="4552950"/>
          <a:ext cx="1181100" cy="762000"/>
        </a:xfrm>
        <a:prstGeom prst="triangle">
          <a:avLst/>
        </a:prstGeom>
        <a:solidFill>
          <a:srgbClr val="FF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190500</xdr:colOff>
      <xdr:row>23</xdr:row>
      <xdr:rowOff>0</xdr:rowOff>
    </xdr:from>
    <xdr:to>
      <xdr:col>9</xdr:col>
      <xdr:colOff>200025</xdr:colOff>
      <xdr:row>27</xdr:row>
      <xdr:rowOff>0</xdr:rowOff>
    </xdr:to>
    <xdr:sp>
      <xdr:nvSpPr>
        <xdr:cNvPr id="7" name="AutoShape 48"/>
        <xdr:cNvSpPr>
          <a:spLocks/>
        </xdr:cNvSpPr>
      </xdr:nvSpPr>
      <xdr:spPr>
        <a:xfrm>
          <a:off x="2857500" y="4552950"/>
          <a:ext cx="1181100" cy="762000"/>
        </a:xfrm>
        <a:prstGeom prst="triangle">
          <a:avLst/>
        </a:prstGeom>
        <a:solidFill>
          <a:srgbClr val="FF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190500</xdr:colOff>
      <xdr:row>23</xdr:row>
      <xdr:rowOff>0</xdr:rowOff>
    </xdr:from>
    <xdr:to>
      <xdr:col>14</xdr:col>
      <xdr:colOff>200025</xdr:colOff>
      <xdr:row>27</xdr:row>
      <xdr:rowOff>0</xdr:rowOff>
    </xdr:to>
    <xdr:sp>
      <xdr:nvSpPr>
        <xdr:cNvPr id="8" name="AutoShape 49"/>
        <xdr:cNvSpPr>
          <a:spLocks/>
        </xdr:cNvSpPr>
      </xdr:nvSpPr>
      <xdr:spPr>
        <a:xfrm>
          <a:off x="4810125" y="4552950"/>
          <a:ext cx="1181100" cy="762000"/>
        </a:xfrm>
        <a:prstGeom prst="triangle">
          <a:avLst/>
        </a:prstGeom>
        <a:solidFill>
          <a:srgbClr val="FF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16</xdr:col>
      <xdr:colOff>190500</xdr:colOff>
      <xdr:row>23</xdr:row>
      <xdr:rowOff>0</xdr:rowOff>
    </xdr:from>
    <xdr:to>
      <xdr:col>19</xdr:col>
      <xdr:colOff>200025</xdr:colOff>
      <xdr:row>27</xdr:row>
      <xdr:rowOff>0</xdr:rowOff>
    </xdr:to>
    <xdr:sp>
      <xdr:nvSpPr>
        <xdr:cNvPr id="9" name="AutoShape 50"/>
        <xdr:cNvSpPr>
          <a:spLocks/>
        </xdr:cNvSpPr>
      </xdr:nvSpPr>
      <xdr:spPr>
        <a:xfrm>
          <a:off x="6762750" y="4552950"/>
          <a:ext cx="1181100" cy="762000"/>
        </a:xfrm>
        <a:prstGeom prst="triangle">
          <a:avLst/>
        </a:prstGeom>
        <a:solidFill>
          <a:srgbClr val="FF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21</xdr:col>
      <xdr:colOff>190500</xdr:colOff>
      <xdr:row>23</xdr:row>
      <xdr:rowOff>0</xdr:rowOff>
    </xdr:from>
    <xdr:to>
      <xdr:col>24</xdr:col>
      <xdr:colOff>200025</xdr:colOff>
      <xdr:row>27</xdr:row>
      <xdr:rowOff>0</xdr:rowOff>
    </xdr:to>
    <xdr:sp>
      <xdr:nvSpPr>
        <xdr:cNvPr id="10" name="AutoShape 51"/>
        <xdr:cNvSpPr>
          <a:spLocks/>
        </xdr:cNvSpPr>
      </xdr:nvSpPr>
      <xdr:spPr>
        <a:xfrm>
          <a:off x="8715375" y="4552950"/>
          <a:ext cx="1181100" cy="762000"/>
        </a:xfrm>
        <a:prstGeom prst="triangle">
          <a:avLst/>
        </a:prstGeom>
        <a:solidFill>
          <a:srgbClr val="FF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190500</xdr:colOff>
      <xdr:row>29</xdr:row>
      <xdr:rowOff>0</xdr:rowOff>
    </xdr:from>
    <xdr:to>
      <xdr:col>4</xdr:col>
      <xdr:colOff>200025</xdr:colOff>
      <xdr:row>33</xdr:row>
      <xdr:rowOff>0</xdr:rowOff>
    </xdr:to>
    <xdr:sp>
      <xdr:nvSpPr>
        <xdr:cNvPr id="11" name="AutoShape 52"/>
        <xdr:cNvSpPr>
          <a:spLocks/>
        </xdr:cNvSpPr>
      </xdr:nvSpPr>
      <xdr:spPr>
        <a:xfrm>
          <a:off x="904875" y="5695950"/>
          <a:ext cx="1181100" cy="762000"/>
        </a:xfrm>
        <a:prstGeom prst="triangle">
          <a:avLst/>
        </a:prstGeom>
        <a:solidFill>
          <a:srgbClr val="FF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190500</xdr:colOff>
      <xdr:row>29</xdr:row>
      <xdr:rowOff>0</xdr:rowOff>
    </xdr:from>
    <xdr:to>
      <xdr:col>9</xdr:col>
      <xdr:colOff>200025</xdr:colOff>
      <xdr:row>33</xdr:row>
      <xdr:rowOff>0</xdr:rowOff>
    </xdr:to>
    <xdr:sp>
      <xdr:nvSpPr>
        <xdr:cNvPr id="12" name="AutoShape 53"/>
        <xdr:cNvSpPr>
          <a:spLocks/>
        </xdr:cNvSpPr>
      </xdr:nvSpPr>
      <xdr:spPr>
        <a:xfrm>
          <a:off x="2857500" y="5695950"/>
          <a:ext cx="1181100" cy="762000"/>
        </a:xfrm>
        <a:prstGeom prst="triangle">
          <a:avLst/>
        </a:prstGeom>
        <a:solidFill>
          <a:srgbClr val="FF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0</xdr:rowOff>
    </xdr:from>
    <xdr:to>
      <xdr:col>16</xdr:col>
      <xdr:colOff>295275</xdr:colOff>
      <xdr:row>8</xdr:row>
      <xdr:rowOff>0</xdr:rowOff>
    </xdr:to>
    <xdr:sp>
      <xdr:nvSpPr>
        <xdr:cNvPr id="1" name="Line 1"/>
        <xdr:cNvSpPr>
          <a:spLocks/>
        </xdr:cNvSpPr>
      </xdr:nvSpPr>
      <xdr:spPr>
        <a:xfrm>
          <a:off x="1647825" y="1266825"/>
          <a:ext cx="3648075" cy="6286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0</xdr:colOff>
      <xdr:row>10</xdr:row>
      <xdr:rowOff>0</xdr:rowOff>
    </xdr:from>
    <xdr:to>
      <xdr:col>17</xdr:col>
      <xdr:colOff>9525</xdr:colOff>
      <xdr:row>13</xdr:row>
      <xdr:rowOff>0</xdr:rowOff>
    </xdr:to>
    <xdr:sp>
      <xdr:nvSpPr>
        <xdr:cNvPr id="2" name="Line 2"/>
        <xdr:cNvSpPr>
          <a:spLocks/>
        </xdr:cNvSpPr>
      </xdr:nvSpPr>
      <xdr:spPr>
        <a:xfrm>
          <a:off x="1647825" y="2362200"/>
          <a:ext cx="3667125" cy="6286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0</xdr:colOff>
      <xdr:row>15</xdr:row>
      <xdr:rowOff>0</xdr:rowOff>
    </xdr:from>
    <xdr:to>
      <xdr:col>16</xdr:col>
      <xdr:colOff>266700</xdr:colOff>
      <xdr:row>17</xdr:row>
      <xdr:rowOff>190500</xdr:rowOff>
    </xdr:to>
    <xdr:sp>
      <xdr:nvSpPr>
        <xdr:cNvPr id="3" name="Line 3"/>
        <xdr:cNvSpPr>
          <a:spLocks/>
        </xdr:cNvSpPr>
      </xdr:nvSpPr>
      <xdr:spPr>
        <a:xfrm>
          <a:off x="1647825" y="3457575"/>
          <a:ext cx="3619500" cy="6096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0</xdr:colOff>
      <xdr:row>25</xdr:row>
      <xdr:rowOff>0</xdr:rowOff>
    </xdr:from>
    <xdr:to>
      <xdr:col>16</xdr:col>
      <xdr:colOff>276225</xdr:colOff>
      <xdr:row>27</xdr:row>
      <xdr:rowOff>190500</xdr:rowOff>
    </xdr:to>
    <xdr:sp>
      <xdr:nvSpPr>
        <xdr:cNvPr id="4" name="Line 4"/>
        <xdr:cNvSpPr>
          <a:spLocks/>
        </xdr:cNvSpPr>
      </xdr:nvSpPr>
      <xdr:spPr>
        <a:xfrm>
          <a:off x="1647825" y="5648325"/>
          <a:ext cx="3629025" cy="6096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0</xdr:colOff>
      <xdr:row>20</xdr:row>
      <xdr:rowOff>0</xdr:rowOff>
    </xdr:from>
    <xdr:to>
      <xdr:col>17</xdr:col>
      <xdr:colOff>9525</xdr:colOff>
      <xdr:row>23</xdr:row>
      <xdr:rowOff>0</xdr:rowOff>
    </xdr:to>
    <xdr:sp>
      <xdr:nvSpPr>
        <xdr:cNvPr id="5" name="Line 5"/>
        <xdr:cNvSpPr>
          <a:spLocks/>
        </xdr:cNvSpPr>
      </xdr:nvSpPr>
      <xdr:spPr>
        <a:xfrm>
          <a:off x="1647825" y="4552950"/>
          <a:ext cx="3667125" cy="6286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0</xdr:colOff>
      <xdr:row>30</xdr:row>
      <xdr:rowOff>0</xdr:rowOff>
    </xdr:from>
    <xdr:to>
      <xdr:col>16</xdr:col>
      <xdr:colOff>276225</xdr:colOff>
      <xdr:row>33</xdr:row>
      <xdr:rowOff>0</xdr:rowOff>
    </xdr:to>
    <xdr:sp>
      <xdr:nvSpPr>
        <xdr:cNvPr id="6" name="Line 6"/>
        <xdr:cNvSpPr>
          <a:spLocks/>
        </xdr:cNvSpPr>
      </xdr:nvSpPr>
      <xdr:spPr>
        <a:xfrm>
          <a:off x="1647825" y="6743700"/>
          <a:ext cx="3629025" cy="6286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0</xdr:colOff>
      <xdr:row>40</xdr:row>
      <xdr:rowOff>0</xdr:rowOff>
    </xdr:from>
    <xdr:to>
      <xdr:col>16</xdr:col>
      <xdr:colOff>295275</xdr:colOff>
      <xdr:row>43</xdr:row>
      <xdr:rowOff>0</xdr:rowOff>
    </xdr:to>
    <xdr:sp>
      <xdr:nvSpPr>
        <xdr:cNvPr id="7" name="Line 7"/>
        <xdr:cNvSpPr>
          <a:spLocks/>
        </xdr:cNvSpPr>
      </xdr:nvSpPr>
      <xdr:spPr>
        <a:xfrm>
          <a:off x="1647825" y="8934450"/>
          <a:ext cx="3648075" cy="6286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0</xdr:colOff>
      <xdr:row>45</xdr:row>
      <xdr:rowOff>0</xdr:rowOff>
    </xdr:from>
    <xdr:to>
      <xdr:col>17</xdr:col>
      <xdr:colOff>9525</xdr:colOff>
      <xdr:row>47</xdr:row>
      <xdr:rowOff>200025</xdr:rowOff>
    </xdr:to>
    <xdr:sp>
      <xdr:nvSpPr>
        <xdr:cNvPr id="8" name="Line 8"/>
        <xdr:cNvSpPr>
          <a:spLocks/>
        </xdr:cNvSpPr>
      </xdr:nvSpPr>
      <xdr:spPr>
        <a:xfrm>
          <a:off x="1647825" y="10029825"/>
          <a:ext cx="3667125" cy="6191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0</xdr:colOff>
      <xdr:row>50</xdr:row>
      <xdr:rowOff>0</xdr:rowOff>
    </xdr:from>
    <xdr:to>
      <xdr:col>16</xdr:col>
      <xdr:colOff>295275</xdr:colOff>
      <xdr:row>53</xdr:row>
      <xdr:rowOff>19050</xdr:rowOff>
    </xdr:to>
    <xdr:sp>
      <xdr:nvSpPr>
        <xdr:cNvPr id="9" name="Line 9"/>
        <xdr:cNvSpPr>
          <a:spLocks/>
        </xdr:cNvSpPr>
      </xdr:nvSpPr>
      <xdr:spPr>
        <a:xfrm>
          <a:off x="1647825" y="11125200"/>
          <a:ext cx="3648075" cy="6477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0</xdr:colOff>
      <xdr:row>55</xdr:row>
      <xdr:rowOff>0</xdr:rowOff>
    </xdr:from>
    <xdr:to>
      <xdr:col>17</xdr:col>
      <xdr:colOff>28575</xdr:colOff>
      <xdr:row>58</xdr:row>
      <xdr:rowOff>0</xdr:rowOff>
    </xdr:to>
    <xdr:sp>
      <xdr:nvSpPr>
        <xdr:cNvPr id="10" name="Line 10"/>
        <xdr:cNvSpPr>
          <a:spLocks/>
        </xdr:cNvSpPr>
      </xdr:nvSpPr>
      <xdr:spPr>
        <a:xfrm>
          <a:off x="1647825" y="12220575"/>
          <a:ext cx="3686175" cy="6286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0</xdr:colOff>
      <xdr:row>60</xdr:row>
      <xdr:rowOff>0</xdr:rowOff>
    </xdr:from>
    <xdr:to>
      <xdr:col>17</xdr:col>
      <xdr:colOff>0</xdr:colOff>
      <xdr:row>62</xdr:row>
      <xdr:rowOff>200025</xdr:rowOff>
    </xdr:to>
    <xdr:sp>
      <xdr:nvSpPr>
        <xdr:cNvPr id="11" name="Line 11"/>
        <xdr:cNvSpPr>
          <a:spLocks/>
        </xdr:cNvSpPr>
      </xdr:nvSpPr>
      <xdr:spPr>
        <a:xfrm>
          <a:off x="1647825" y="13315950"/>
          <a:ext cx="3657600" cy="6191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0</xdr:colOff>
      <xdr:row>20</xdr:row>
      <xdr:rowOff>0</xdr:rowOff>
    </xdr:from>
    <xdr:to>
      <xdr:col>17</xdr:col>
      <xdr:colOff>9525</xdr:colOff>
      <xdr:row>23</xdr:row>
      <xdr:rowOff>0</xdr:rowOff>
    </xdr:to>
    <xdr:sp>
      <xdr:nvSpPr>
        <xdr:cNvPr id="12" name="Line 13"/>
        <xdr:cNvSpPr>
          <a:spLocks/>
        </xdr:cNvSpPr>
      </xdr:nvSpPr>
      <xdr:spPr>
        <a:xfrm>
          <a:off x="1647825" y="4552950"/>
          <a:ext cx="3667125" cy="6286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0</xdr:colOff>
      <xdr:row>20</xdr:row>
      <xdr:rowOff>0</xdr:rowOff>
    </xdr:from>
    <xdr:to>
      <xdr:col>16</xdr:col>
      <xdr:colOff>295275</xdr:colOff>
      <xdr:row>23</xdr:row>
      <xdr:rowOff>0</xdr:rowOff>
    </xdr:to>
    <xdr:sp>
      <xdr:nvSpPr>
        <xdr:cNvPr id="13" name="Line 14"/>
        <xdr:cNvSpPr>
          <a:spLocks/>
        </xdr:cNvSpPr>
      </xdr:nvSpPr>
      <xdr:spPr>
        <a:xfrm>
          <a:off x="1647825" y="4552950"/>
          <a:ext cx="3648075" cy="6286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0</xdr:colOff>
      <xdr:row>35</xdr:row>
      <xdr:rowOff>0</xdr:rowOff>
    </xdr:from>
    <xdr:to>
      <xdr:col>16</xdr:col>
      <xdr:colOff>276225</xdr:colOff>
      <xdr:row>37</xdr:row>
      <xdr:rowOff>190500</xdr:rowOff>
    </xdr:to>
    <xdr:sp>
      <xdr:nvSpPr>
        <xdr:cNvPr id="14" name="Line 15"/>
        <xdr:cNvSpPr>
          <a:spLocks/>
        </xdr:cNvSpPr>
      </xdr:nvSpPr>
      <xdr:spPr>
        <a:xfrm>
          <a:off x="1647825" y="7839075"/>
          <a:ext cx="3629025" cy="6096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0</xdr:colOff>
      <xdr:row>40</xdr:row>
      <xdr:rowOff>0</xdr:rowOff>
    </xdr:from>
    <xdr:to>
      <xdr:col>16</xdr:col>
      <xdr:colOff>276225</xdr:colOff>
      <xdr:row>43</xdr:row>
      <xdr:rowOff>0</xdr:rowOff>
    </xdr:to>
    <xdr:sp>
      <xdr:nvSpPr>
        <xdr:cNvPr id="15" name="Line 16"/>
        <xdr:cNvSpPr>
          <a:spLocks/>
        </xdr:cNvSpPr>
      </xdr:nvSpPr>
      <xdr:spPr>
        <a:xfrm>
          <a:off x="1647825" y="8934450"/>
          <a:ext cx="3629025" cy="6286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428625</xdr:colOff>
      <xdr:row>19</xdr:row>
      <xdr:rowOff>0</xdr:rowOff>
    </xdr:from>
    <xdr:to>
      <xdr:col>17</xdr:col>
      <xdr:colOff>180975</xdr:colOff>
      <xdr:row>23</xdr:row>
      <xdr:rowOff>180975</xdr:rowOff>
    </xdr:to>
    <xdr:sp>
      <xdr:nvSpPr>
        <xdr:cNvPr id="1" name="AutoShape 13"/>
        <xdr:cNvSpPr>
          <a:spLocks/>
        </xdr:cNvSpPr>
      </xdr:nvSpPr>
      <xdr:spPr>
        <a:xfrm>
          <a:off x="8696325" y="4257675"/>
          <a:ext cx="1581150" cy="942975"/>
        </a:xfrm>
        <a:prstGeom prst="triangle">
          <a:avLst/>
        </a:prstGeom>
        <a:solidFill>
          <a:srgbClr val="FF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9525</xdr:colOff>
      <xdr:row>19</xdr:row>
      <xdr:rowOff>19050</xdr:rowOff>
    </xdr:from>
    <xdr:to>
      <xdr:col>12</xdr:col>
      <xdr:colOff>28575</xdr:colOff>
      <xdr:row>23</xdr:row>
      <xdr:rowOff>180975</xdr:rowOff>
    </xdr:to>
    <xdr:sp>
      <xdr:nvSpPr>
        <xdr:cNvPr id="2" name="Rectangle 14"/>
        <xdr:cNvSpPr>
          <a:spLocks/>
        </xdr:cNvSpPr>
      </xdr:nvSpPr>
      <xdr:spPr>
        <a:xfrm>
          <a:off x="5229225" y="4276725"/>
          <a:ext cx="1847850" cy="923925"/>
        </a:xfrm>
        <a:prstGeom prst="rect">
          <a:avLst/>
        </a:prstGeom>
        <a:solidFill>
          <a:srgbClr val="FF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428625</xdr:colOff>
      <xdr:row>31</xdr:row>
      <xdr:rowOff>0</xdr:rowOff>
    </xdr:from>
    <xdr:to>
      <xdr:col>17</xdr:col>
      <xdr:colOff>180975</xdr:colOff>
      <xdr:row>35</xdr:row>
      <xdr:rowOff>180975</xdr:rowOff>
    </xdr:to>
    <xdr:sp>
      <xdr:nvSpPr>
        <xdr:cNvPr id="3" name="AutoShape 16"/>
        <xdr:cNvSpPr>
          <a:spLocks/>
        </xdr:cNvSpPr>
      </xdr:nvSpPr>
      <xdr:spPr>
        <a:xfrm>
          <a:off x="8696325" y="6543675"/>
          <a:ext cx="1581150" cy="942975"/>
        </a:xfrm>
        <a:prstGeom prst="triangle">
          <a:avLst/>
        </a:prstGeom>
        <a:solidFill>
          <a:srgbClr val="FF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9525</xdr:colOff>
      <xdr:row>31</xdr:row>
      <xdr:rowOff>19050</xdr:rowOff>
    </xdr:from>
    <xdr:to>
      <xdr:col>12</xdr:col>
      <xdr:colOff>28575</xdr:colOff>
      <xdr:row>35</xdr:row>
      <xdr:rowOff>180975</xdr:rowOff>
    </xdr:to>
    <xdr:sp>
      <xdr:nvSpPr>
        <xdr:cNvPr id="4" name="Rectangle 17"/>
        <xdr:cNvSpPr>
          <a:spLocks/>
        </xdr:cNvSpPr>
      </xdr:nvSpPr>
      <xdr:spPr>
        <a:xfrm>
          <a:off x="5229225" y="6562725"/>
          <a:ext cx="1847850" cy="923925"/>
        </a:xfrm>
        <a:prstGeom prst="rect">
          <a:avLst/>
        </a:prstGeom>
        <a:solidFill>
          <a:srgbClr val="FF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600075</xdr:colOff>
      <xdr:row>19</xdr:row>
      <xdr:rowOff>9525</xdr:rowOff>
    </xdr:from>
    <xdr:to>
      <xdr:col>5</xdr:col>
      <xdr:colOff>600075</xdr:colOff>
      <xdr:row>23</xdr:row>
      <xdr:rowOff>180975</xdr:rowOff>
    </xdr:to>
    <xdr:sp>
      <xdr:nvSpPr>
        <xdr:cNvPr id="5" name="Rectangle 18"/>
        <xdr:cNvSpPr>
          <a:spLocks/>
        </xdr:cNvSpPr>
      </xdr:nvSpPr>
      <xdr:spPr>
        <a:xfrm>
          <a:off x="1552575" y="4267200"/>
          <a:ext cx="1828800" cy="933450"/>
        </a:xfrm>
        <a:prstGeom prst="rect">
          <a:avLst/>
        </a:prstGeom>
        <a:solidFill>
          <a:srgbClr val="FF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18</xdr:col>
      <xdr:colOff>428625</xdr:colOff>
      <xdr:row>19</xdr:row>
      <xdr:rowOff>0</xdr:rowOff>
    </xdr:from>
    <xdr:to>
      <xdr:col>21</xdr:col>
      <xdr:colOff>180975</xdr:colOff>
      <xdr:row>23</xdr:row>
      <xdr:rowOff>180975</xdr:rowOff>
    </xdr:to>
    <xdr:sp>
      <xdr:nvSpPr>
        <xdr:cNvPr id="6" name="AutoShape 19"/>
        <xdr:cNvSpPr>
          <a:spLocks/>
        </xdr:cNvSpPr>
      </xdr:nvSpPr>
      <xdr:spPr>
        <a:xfrm>
          <a:off x="11134725" y="4257675"/>
          <a:ext cx="1581150" cy="942975"/>
        </a:xfrm>
        <a:prstGeom prst="triangle">
          <a:avLst/>
        </a:prstGeom>
        <a:solidFill>
          <a:srgbClr val="FF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9525</xdr:colOff>
      <xdr:row>31</xdr:row>
      <xdr:rowOff>9525</xdr:rowOff>
    </xdr:from>
    <xdr:to>
      <xdr:col>6</xdr:col>
      <xdr:colOff>9525</xdr:colOff>
      <xdr:row>35</xdr:row>
      <xdr:rowOff>180975</xdr:rowOff>
    </xdr:to>
    <xdr:sp>
      <xdr:nvSpPr>
        <xdr:cNvPr id="7" name="Rectangle 20"/>
        <xdr:cNvSpPr>
          <a:spLocks/>
        </xdr:cNvSpPr>
      </xdr:nvSpPr>
      <xdr:spPr>
        <a:xfrm>
          <a:off x="1571625" y="6553200"/>
          <a:ext cx="1828800" cy="933450"/>
        </a:xfrm>
        <a:prstGeom prst="rect">
          <a:avLst/>
        </a:prstGeom>
        <a:solidFill>
          <a:srgbClr val="FF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18</xdr:col>
      <xdr:colOff>428625</xdr:colOff>
      <xdr:row>31</xdr:row>
      <xdr:rowOff>0</xdr:rowOff>
    </xdr:from>
    <xdr:to>
      <xdr:col>21</xdr:col>
      <xdr:colOff>180975</xdr:colOff>
      <xdr:row>35</xdr:row>
      <xdr:rowOff>180975</xdr:rowOff>
    </xdr:to>
    <xdr:sp>
      <xdr:nvSpPr>
        <xdr:cNvPr id="8" name="AutoShape 22"/>
        <xdr:cNvSpPr>
          <a:spLocks/>
        </xdr:cNvSpPr>
      </xdr:nvSpPr>
      <xdr:spPr>
        <a:xfrm>
          <a:off x="11134725" y="6543675"/>
          <a:ext cx="1581150" cy="942975"/>
        </a:xfrm>
        <a:prstGeom prst="triangle">
          <a:avLst/>
        </a:prstGeom>
        <a:solidFill>
          <a:srgbClr val="FF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indexed="10"/>
  </sheetPr>
  <dimension ref="A1:C58"/>
  <sheetViews>
    <sheetView zoomScaleSheetLayoutView="75" workbookViewId="0" topLeftCell="A25">
      <selection activeCell="B42" sqref="B42"/>
    </sheetView>
  </sheetViews>
  <sheetFormatPr defaultColWidth="9.00390625" defaultRowHeight="19.5" customHeight="1"/>
  <cols>
    <col min="1" max="1" width="17.125" style="27" customWidth="1"/>
    <col min="2" max="2" width="101.00390625" style="32" customWidth="1"/>
    <col min="3" max="3" width="11.00390625" style="27" customWidth="1"/>
    <col min="4" max="16384" width="12.625" style="27" customWidth="1"/>
  </cols>
  <sheetData>
    <row r="1" spans="1:2" ht="19.5" customHeight="1">
      <c r="A1" s="361" t="s">
        <v>123</v>
      </c>
      <c r="B1" s="361"/>
    </row>
    <row r="2" ht="19.5" customHeight="1">
      <c r="B2" s="28"/>
    </row>
    <row r="3" spans="1:2" ht="19.5" customHeight="1">
      <c r="A3" s="360" t="s">
        <v>23</v>
      </c>
      <c r="B3" s="360"/>
    </row>
    <row r="4" s="29" customFormat="1" ht="19.5" customHeight="1">
      <c r="B4" s="30"/>
    </row>
    <row r="5" spans="1:3" s="29" customFormat="1" ht="19.5" customHeight="1">
      <c r="A5" s="33" t="s">
        <v>4</v>
      </c>
      <c r="B5" s="192" t="s">
        <v>368</v>
      </c>
      <c r="C5" s="27"/>
    </row>
    <row r="6" spans="1:3" s="29" customFormat="1" ht="19.5" customHeight="1">
      <c r="A6" s="33"/>
      <c r="B6" s="192" t="s">
        <v>367</v>
      </c>
      <c r="C6" s="27"/>
    </row>
    <row r="7" spans="1:3" s="29" customFormat="1" ht="19.5" customHeight="1">
      <c r="A7" s="33"/>
      <c r="B7" s="192" t="s">
        <v>369</v>
      </c>
      <c r="C7" s="27"/>
    </row>
    <row r="8" spans="1:3" s="29" customFormat="1" ht="19.5" customHeight="1">
      <c r="A8" s="33"/>
      <c r="B8" s="34" t="s">
        <v>232</v>
      </c>
      <c r="C8" s="27"/>
    </row>
    <row r="9" spans="1:3" s="29" customFormat="1" ht="19.5" customHeight="1">
      <c r="A9" s="33"/>
      <c r="B9" s="34" t="s">
        <v>233</v>
      </c>
      <c r="C9" s="27"/>
    </row>
    <row r="10" spans="1:3" s="29" customFormat="1" ht="19.5" customHeight="1">
      <c r="A10" s="33"/>
      <c r="B10" s="34" t="s">
        <v>82</v>
      </c>
      <c r="C10" s="27"/>
    </row>
    <row r="11" spans="1:3" s="29" customFormat="1" ht="19.5" customHeight="1">
      <c r="A11" s="33" t="s">
        <v>31</v>
      </c>
      <c r="B11" s="34" t="s">
        <v>231</v>
      </c>
      <c r="C11" s="27"/>
    </row>
    <row r="12" spans="1:3" s="29" customFormat="1" ht="19.5" customHeight="1">
      <c r="A12" s="33" t="s">
        <v>32</v>
      </c>
      <c r="B12" s="34" t="s">
        <v>124</v>
      </c>
      <c r="C12" s="27"/>
    </row>
    <row r="13" spans="1:3" s="29" customFormat="1" ht="19.5" customHeight="1">
      <c r="A13" s="33"/>
      <c r="B13" s="34" t="s">
        <v>125</v>
      </c>
      <c r="C13" s="27"/>
    </row>
    <row r="14" spans="1:3" s="29" customFormat="1" ht="19.5" customHeight="1">
      <c r="A14" s="33"/>
      <c r="B14" s="34" t="s">
        <v>126</v>
      </c>
      <c r="C14" s="27"/>
    </row>
    <row r="15" spans="1:3" s="29" customFormat="1" ht="12" customHeight="1">
      <c r="A15" s="33"/>
      <c r="B15" s="34"/>
      <c r="C15" s="27"/>
    </row>
    <row r="16" spans="1:3" s="29" customFormat="1" ht="19.5" customHeight="1">
      <c r="A16" s="33" t="s">
        <v>33</v>
      </c>
      <c r="B16" s="34" t="s">
        <v>0</v>
      </c>
      <c r="C16" s="27"/>
    </row>
    <row r="17" spans="1:3" s="29" customFormat="1" ht="19.5" customHeight="1">
      <c r="A17" s="33"/>
      <c r="B17" s="34" t="s">
        <v>1</v>
      </c>
      <c r="C17" s="27"/>
    </row>
    <row r="18" spans="1:3" s="29" customFormat="1" ht="19.5" customHeight="1">
      <c r="A18" s="33"/>
      <c r="B18" s="34" t="s">
        <v>2</v>
      </c>
      <c r="C18" s="27"/>
    </row>
    <row r="19" spans="1:3" s="29" customFormat="1" ht="19.5" customHeight="1">
      <c r="A19" s="33"/>
      <c r="B19" s="34"/>
      <c r="C19" s="27"/>
    </row>
    <row r="20" spans="1:3" s="29" customFormat="1" ht="19.5" customHeight="1">
      <c r="A20" s="33" t="s">
        <v>34</v>
      </c>
      <c r="B20" s="36" t="s">
        <v>119</v>
      </c>
      <c r="C20" s="27"/>
    </row>
    <row r="21" spans="1:3" s="29" customFormat="1" ht="19.5" customHeight="1">
      <c r="A21" s="33"/>
      <c r="B21" s="34" t="s">
        <v>120</v>
      </c>
      <c r="C21" s="27"/>
    </row>
    <row r="22" spans="1:3" s="29" customFormat="1" ht="17.25" customHeight="1">
      <c r="A22" s="33"/>
      <c r="B22" s="34"/>
      <c r="C22" s="27"/>
    </row>
    <row r="23" spans="1:3" s="29" customFormat="1" ht="15.75" customHeight="1">
      <c r="A23" s="33" t="s">
        <v>35</v>
      </c>
      <c r="B23" s="34" t="s">
        <v>127</v>
      </c>
      <c r="C23" s="27"/>
    </row>
    <row r="24" spans="1:3" s="29" customFormat="1" ht="15.75" customHeight="1">
      <c r="A24" s="33"/>
      <c r="B24" s="34" t="s">
        <v>128</v>
      </c>
      <c r="C24" s="27"/>
    </row>
    <row r="25" spans="1:3" s="29" customFormat="1" ht="15.75" customHeight="1">
      <c r="A25" s="33"/>
      <c r="B25" s="34" t="s">
        <v>18</v>
      </c>
      <c r="C25" s="27"/>
    </row>
    <row r="26" spans="1:3" s="29" customFormat="1" ht="15.75" customHeight="1">
      <c r="A26" s="33"/>
      <c r="B26" s="34" t="s">
        <v>19</v>
      </c>
      <c r="C26" s="27"/>
    </row>
    <row r="27" spans="1:3" s="29" customFormat="1" ht="15.75" customHeight="1">
      <c r="A27" s="33"/>
      <c r="B27" s="34" t="s">
        <v>43</v>
      </c>
      <c r="C27" s="27"/>
    </row>
    <row r="28" spans="1:3" s="29" customFormat="1" ht="15.75" customHeight="1">
      <c r="A28" s="33"/>
      <c r="B28" s="34" t="s">
        <v>129</v>
      </c>
      <c r="C28" s="27"/>
    </row>
    <row r="29" spans="1:3" s="29" customFormat="1" ht="15.75" customHeight="1">
      <c r="A29" s="33"/>
      <c r="B29" s="34" t="s">
        <v>133</v>
      </c>
      <c r="C29" s="27"/>
    </row>
    <row r="30" spans="1:3" s="29" customFormat="1" ht="15.75" customHeight="1">
      <c r="A30" s="33"/>
      <c r="B30" s="34" t="s">
        <v>21</v>
      </c>
      <c r="C30" s="27"/>
    </row>
    <row r="31" spans="1:3" s="29" customFormat="1" ht="15.75" customHeight="1">
      <c r="A31" s="33"/>
      <c r="B31" s="35" t="s">
        <v>28</v>
      </c>
      <c r="C31" s="27"/>
    </row>
    <row r="32" spans="1:3" s="29" customFormat="1" ht="15.75" customHeight="1">
      <c r="A32" s="33"/>
      <c r="B32" s="193" t="s">
        <v>83</v>
      </c>
      <c r="C32" s="27"/>
    </row>
    <row r="33" spans="1:3" s="29" customFormat="1" ht="15.75" customHeight="1">
      <c r="A33" s="33"/>
      <c r="B33" s="34" t="s">
        <v>84</v>
      </c>
      <c r="C33" s="27"/>
    </row>
    <row r="34" spans="1:3" s="29" customFormat="1" ht="15.75" customHeight="1">
      <c r="A34" s="33"/>
      <c r="B34" s="34" t="s">
        <v>22</v>
      </c>
      <c r="C34" s="27"/>
    </row>
    <row r="35" spans="2:3" s="29" customFormat="1" ht="19.5" customHeight="1">
      <c r="B35" s="34" t="s">
        <v>5</v>
      </c>
      <c r="C35" s="27"/>
    </row>
    <row r="36" spans="2:3" s="29" customFormat="1" ht="19.5" customHeight="1">
      <c r="B36" s="34" t="s">
        <v>130</v>
      </c>
      <c r="C36" s="27"/>
    </row>
    <row r="37" spans="2:3" s="29" customFormat="1" ht="19.5" customHeight="1">
      <c r="B37" s="34" t="s">
        <v>131</v>
      </c>
      <c r="C37" s="27"/>
    </row>
    <row r="38" spans="2:3" s="29" customFormat="1" ht="19.5" customHeight="1">
      <c r="B38" s="34" t="s">
        <v>3</v>
      </c>
      <c r="C38" s="27"/>
    </row>
    <row r="39" spans="2:3" s="29" customFormat="1" ht="19.5" customHeight="1">
      <c r="B39" s="34" t="s">
        <v>132</v>
      </c>
      <c r="C39" s="27"/>
    </row>
    <row r="40" spans="2:3" s="29" customFormat="1" ht="19.5" customHeight="1">
      <c r="B40" s="34"/>
      <c r="C40" s="27"/>
    </row>
    <row r="41" spans="2:3" s="29" customFormat="1" ht="19.5" customHeight="1">
      <c r="B41" s="34" t="s">
        <v>85</v>
      </c>
      <c r="C41" s="27"/>
    </row>
    <row r="42" spans="2:3" s="29" customFormat="1" ht="19.5" customHeight="1">
      <c r="B42" s="34" t="s">
        <v>414</v>
      </c>
      <c r="C42" s="27"/>
    </row>
    <row r="43" spans="2:3" s="29" customFormat="1" ht="19.5" customHeight="1">
      <c r="B43" s="34" t="s">
        <v>18</v>
      </c>
      <c r="C43" s="27"/>
    </row>
    <row r="44" spans="2:3" s="29" customFormat="1" ht="19.5" customHeight="1">
      <c r="B44" s="34" t="s">
        <v>19</v>
      </c>
      <c r="C44" s="27"/>
    </row>
    <row r="45" spans="2:3" s="29" customFormat="1" ht="19.5" customHeight="1">
      <c r="B45" s="34" t="s">
        <v>20</v>
      </c>
      <c r="C45" s="27"/>
    </row>
    <row r="46" spans="2:3" s="29" customFormat="1" ht="19.5" customHeight="1">
      <c r="B46" s="34" t="s">
        <v>24</v>
      </c>
      <c r="C46" s="27"/>
    </row>
    <row r="47" spans="2:3" s="29" customFormat="1" ht="19.5" customHeight="1">
      <c r="B47" s="34" t="s">
        <v>25</v>
      </c>
      <c r="C47" s="27"/>
    </row>
    <row r="48" spans="2:3" s="29" customFormat="1" ht="19.5" customHeight="1">
      <c r="B48" s="34" t="s">
        <v>27</v>
      </c>
      <c r="C48" s="27"/>
    </row>
    <row r="49" spans="2:3" s="29" customFormat="1" ht="19.5" customHeight="1">
      <c r="B49" s="34" t="s">
        <v>5</v>
      </c>
      <c r="C49" s="27"/>
    </row>
    <row r="50" spans="2:3" s="29" customFormat="1" ht="19.5" customHeight="1">
      <c r="B50" s="35" t="s">
        <v>28</v>
      </c>
      <c r="C50" s="27"/>
    </row>
    <row r="51" spans="2:3" s="29" customFormat="1" ht="19.5" customHeight="1">
      <c r="B51" s="34" t="s">
        <v>29</v>
      </c>
      <c r="C51" s="27"/>
    </row>
    <row r="52" spans="2:3" s="29" customFormat="1" ht="19.5" customHeight="1">
      <c r="B52" s="34" t="s">
        <v>103</v>
      </c>
      <c r="C52" s="27"/>
    </row>
    <row r="53" spans="2:3" s="29" customFormat="1" ht="19.5" customHeight="1">
      <c r="B53" s="34" t="s">
        <v>30</v>
      </c>
      <c r="C53" s="27"/>
    </row>
    <row r="54" spans="2:3" s="29" customFormat="1" ht="19.5" customHeight="1">
      <c r="B54" s="193" t="s">
        <v>121</v>
      </c>
      <c r="C54" s="27"/>
    </row>
    <row r="55" spans="2:3" s="29" customFormat="1" ht="19.5" customHeight="1">
      <c r="B55" s="34"/>
      <c r="C55" s="27"/>
    </row>
    <row r="56" spans="1:2" s="29" customFormat="1" ht="19.5" customHeight="1">
      <c r="A56" s="29" t="s">
        <v>134</v>
      </c>
      <c r="B56" s="31" t="s">
        <v>26</v>
      </c>
    </row>
    <row r="57" s="29" customFormat="1" ht="19.5" customHeight="1">
      <c r="B57" s="31"/>
    </row>
    <row r="58" s="29" customFormat="1" ht="19.5" customHeight="1">
      <c r="B58" s="31"/>
    </row>
  </sheetData>
  <mergeCells count="2">
    <mergeCell ref="A3:B3"/>
    <mergeCell ref="A1:B1"/>
  </mergeCells>
  <printOptions/>
  <pageMargins left="0.3937007874015748" right="0" top="0.1968503937007874" bottom="0.1968503937007874" header="0.5118110236220472" footer="0.5118110236220472"/>
  <pageSetup horizontalDpi="300" verticalDpi="300" orientation="portrait" paperSize="9" scale="91" r:id="rId1"/>
</worksheet>
</file>

<file path=xl/worksheets/sheet10.xml><?xml version="1.0" encoding="utf-8"?>
<worksheet xmlns="http://schemas.openxmlformats.org/spreadsheetml/2006/main" xmlns:r="http://schemas.openxmlformats.org/officeDocument/2006/relationships">
  <sheetPr codeName="Sheet8">
    <tabColor indexed="12"/>
  </sheetPr>
  <dimension ref="A1:AQ62"/>
  <sheetViews>
    <sheetView showGridLines="0" view="pageBreakPreview" zoomScaleSheetLayoutView="100" workbookViewId="0" topLeftCell="A49">
      <selection activeCell="AJ76" sqref="AJ76"/>
    </sheetView>
  </sheetViews>
  <sheetFormatPr defaultColWidth="9.00390625" defaultRowHeight="12.75" customHeight="1"/>
  <cols>
    <col min="1" max="16384" width="3.50390625" style="150" customWidth="1"/>
  </cols>
  <sheetData>
    <row r="1" spans="1:43" ht="12.75" customHeight="1">
      <c r="A1" s="541" t="s">
        <v>295</v>
      </c>
      <c r="B1" s="541"/>
      <c r="C1" s="541"/>
      <c r="D1" s="541"/>
      <c r="E1" s="541"/>
      <c r="F1" s="541"/>
      <c r="G1" s="541"/>
      <c r="H1" s="541"/>
      <c r="I1" s="541"/>
      <c r="J1" s="541"/>
      <c r="K1" s="541"/>
      <c r="L1" s="541"/>
      <c r="M1" s="541"/>
      <c r="N1" s="541"/>
      <c r="O1" s="541"/>
      <c r="P1" s="541"/>
      <c r="Q1" s="541"/>
      <c r="R1" s="541"/>
      <c r="S1" s="541"/>
      <c r="T1" s="541"/>
      <c r="U1" s="541"/>
      <c r="V1" s="541"/>
      <c r="W1" s="541"/>
      <c r="X1" s="541"/>
      <c r="Y1" s="541"/>
      <c r="Z1" s="541"/>
      <c r="AA1" s="541"/>
      <c r="AB1" s="541"/>
      <c r="AC1" s="541"/>
      <c r="AD1" s="541"/>
      <c r="AE1" s="541"/>
      <c r="AF1" s="541"/>
      <c r="AG1" s="541"/>
      <c r="AH1" s="541"/>
      <c r="AI1" s="541"/>
      <c r="AJ1" s="541"/>
      <c r="AK1" s="541"/>
      <c r="AL1" s="541"/>
      <c r="AM1" s="541"/>
      <c r="AN1" s="541"/>
      <c r="AO1" s="541"/>
      <c r="AP1" s="541"/>
      <c r="AQ1" s="541"/>
    </row>
    <row r="2" spans="1:43" ht="12.75" customHeight="1">
      <c r="A2" s="541"/>
      <c r="B2" s="541"/>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541"/>
      <c r="AN2" s="541"/>
      <c r="AO2" s="541"/>
      <c r="AP2" s="541"/>
      <c r="AQ2" s="541"/>
    </row>
    <row r="3" spans="1:43" ht="12.75" customHeight="1">
      <c r="A3" s="541"/>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541"/>
      <c r="AJ3" s="541"/>
      <c r="AK3" s="541"/>
      <c r="AL3" s="541"/>
      <c r="AM3" s="541"/>
      <c r="AN3" s="541"/>
      <c r="AO3" s="541"/>
      <c r="AP3" s="541"/>
      <c r="AQ3" s="541"/>
    </row>
    <row r="4" spans="2:37" ht="12.75" customHeight="1">
      <c r="B4" s="269" t="s">
        <v>296</v>
      </c>
      <c r="C4" s="269"/>
      <c r="D4" s="269"/>
      <c r="E4" s="269"/>
      <c r="H4" s="151"/>
      <c r="I4" s="151"/>
      <c r="J4" s="151"/>
      <c r="K4" s="151"/>
      <c r="L4" s="151"/>
      <c r="M4" s="151"/>
      <c r="N4" s="151"/>
      <c r="O4" s="151"/>
      <c r="P4" s="151"/>
      <c r="Q4" s="151"/>
      <c r="R4" s="151"/>
      <c r="S4" s="151"/>
      <c r="T4" s="151"/>
      <c r="U4" s="151"/>
      <c r="V4" s="151"/>
      <c r="W4" s="151"/>
      <c r="X4" s="151"/>
      <c r="Y4" s="151"/>
      <c r="Z4" s="151"/>
      <c r="AA4" s="152"/>
      <c r="AK4" s="150" t="s">
        <v>483</v>
      </c>
    </row>
    <row r="5" spans="5:41" ht="12.75" customHeight="1" thickBot="1">
      <c r="E5" s="164"/>
      <c r="F5" s="164"/>
      <c r="G5" s="164"/>
      <c r="H5" s="164"/>
      <c r="I5" s="164"/>
      <c r="J5" s="164"/>
      <c r="K5" s="164"/>
      <c r="L5" s="164"/>
      <c r="M5" s="164"/>
      <c r="N5" s="164"/>
      <c r="O5" s="164"/>
      <c r="P5" s="164"/>
      <c r="Q5" s="164"/>
      <c r="R5" s="164"/>
      <c r="S5" s="164"/>
      <c r="V5" s="153"/>
      <c r="W5" s="153"/>
      <c r="X5" s="153"/>
      <c r="Y5" s="153"/>
      <c r="Z5" s="153"/>
      <c r="AA5" s="153"/>
      <c r="AI5" s="157"/>
      <c r="AJ5" s="158"/>
      <c r="AK5" s="158"/>
      <c r="AL5" s="158"/>
      <c r="AM5" s="158"/>
      <c r="AN5" s="158"/>
      <c r="AO5" s="159"/>
    </row>
    <row r="6" spans="2:41" ht="12.75" customHeight="1" thickTop="1">
      <c r="B6" s="551" t="s">
        <v>357</v>
      </c>
      <c r="C6" s="552"/>
      <c r="D6" s="552"/>
      <c r="E6" s="552"/>
      <c r="F6" s="553"/>
      <c r="G6" s="165"/>
      <c r="H6" s="165"/>
      <c r="I6" s="165"/>
      <c r="J6" s="165"/>
      <c r="K6" s="165"/>
      <c r="L6" s="165"/>
      <c r="M6" s="165"/>
      <c r="N6" s="165"/>
      <c r="O6" s="165"/>
      <c r="P6" s="165"/>
      <c r="Q6" s="165"/>
      <c r="R6" s="165"/>
      <c r="S6" s="165"/>
      <c r="T6" s="165"/>
      <c r="U6" s="165"/>
      <c r="V6" s="165"/>
      <c r="W6" s="165"/>
      <c r="X6" s="165"/>
      <c r="Y6" s="165"/>
      <c r="Z6" s="165"/>
      <c r="AA6" s="165"/>
      <c r="AI6" s="154"/>
      <c r="AJ6" s="155"/>
      <c r="AK6" s="155"/>
      <c r="AL6" s="155"/>
      <c r="AM6" s="155"/>
      <c r="AN6" s="155"/>
      <c r="AO6" s="156"/>
    </row>
    <row r="7" spans="2:41" ht="12.75" customHeight="1" thickBot="1">
      <c r="B7" s="554"/>
      <c r="C7" s="555"/>
      <c r="D7" s="555"/>
      <c r="E7" s="555"/>
      <c r="F7" s="556"/>
      <c r="G7" s="151"/>
      <c r="H7" s="151"/>
      <c r="I7" s="151"/>
      <c r="J7" s="151"/>
      <c r="K7" s="151"/>
      <c r="L7" s="151"/>
      <c r="M7" s="151"/>
      <c r="N7" s="151"/>
      <c r="O7" s="151"/>
      <c r="P7" s="151"/>
      <c r="Q7" s="151"/>
      <c r="R7" s="151"/>
      <c r="S7" s="151"/>
      <c r="T7" s="151"/>
      <c r="U7" s="151"/>
      <c r="V7" s="153"/>
      <c r="W7" s="153"/>
      <c r="X7" s="153"/>
      <c r="Y7" s="153"/>
      <c r="Z7" s="153"/>
      <c r="AA7" s="153"/>
      <c r="AI7" s="154"/>
      <c r="AJ7" s="155"/>
      <c r="AK7" s="155"/>
      <c r="AL7" s="155"/>
      <c r="AM7" s="155"/>
      <c r="AN7" s="155"/>
      <c r="AO7" s="156"/>
    </row>
    <row r="8" spans="2:42" ht="12.75" customHeight="1" thickTop="1">
      <c r="B8" s="557" t="s">
        <v>358</v>
      </c>
      <c r="C8" s="557"/>
      <c r="D8" s="557"/>
      <c r="E8" s="557"/>
      <c r="F8" s="557"/>
      <c r="G8" s="557"/>
      <c r="H8" s="557"/>
      <c r="I8" s="557"/>
      <c r="J8" s="557"/>
      <c r="K8" s="557"/>
      <c r="L8" s="557"/>
      <c r="M8" s="557"/>
      <c r="N8" s="557"/>
      <c r="O8" s="557"/>
      <c r="P8" s="557"/>
      <c r="Q8" s="557"/>
      <c r="R8" s="557"/>
      <c r="S8" s="557"/>
      <c r="T8" s="557"/>
      <c r="U8" s="161"/>
      <c r="V8" s="161"/>
      <c r="W8" s="161"/>
      <c r="X8" s="161"/>
      <c r="Y8" s="161"/>
      <c r="Z8" s="161"/>
      <c r="AA8" s="161"/>
      <c r="AH8" s="684" t="s">
        <v>379</v>
      </c>
      <c r="AI8" s="684"/>
      <c r="AO8" s="684" t="s">
        <v>482</v>
      </c>
      <c r="AP8" s="684"/>
    </row>
    <row r="9" spans="2:42" ht="12.75" customHeight="1">
      <c r="B9" s="557"/>
      <c r="C9" s="557"/>
      <c r="D9" s="557"/>
      <c r="E9" s="557"/>
      <c r="F9" s="557"/>
      <c r="G9" s="557"/>
      <c r="H9" s="557"/>
      <c r="I9" s="557"/>
      <c r="J9" s="557"/>
      <c r="K9" s="557"/>
      <c r="L9" s="557"/>
      <c r="M9" s="557"/>
      <c r="N9" s="557"/>
      <c r="O9" s="557"/>
      <c r="P9" s="557"/>
      <c r="Q9" s="557"/>
      <c r="R9" s="557"/>
      <c r="S9" s="557"/>
      <c r="T9" s="557"/>
      <c r="U9" s="678" t="s">
        <v>410</v>
      </c>
      <c r="V9" s="678"/>
      <c r="W9" s="678"/>
      <c r="X9" s="161"/>
      <c r="Y9" s="161"/>
      <c r="Z9" s="161"/>
      <c r="AA9" s="161"/>
      <c r="AH9" s="684"/>
      <c r="AI9" s="684"/>
      <c r="AJ9" s="699">
        <v>5</v>
      </c>
      <c r="AN9" s="699">
        <v>0</v>
      </c>
      <c r="AO9" s="684"/>
      <c r="AP9" s="684"/>
    </row>
    <row r="10" spans="2:42" ht="12.75" customHeight="1">
      <c r="B10" s="557"/>
      <c r="C10" s="557"/>
      <c r="D10" s="557"/>
      <c r="E10" s="557"/>
      <c r="F10" s="557"/>
      <c r="G10" s="557"/>
      <c r="H10" s="557"/>
      <c r="I10" s="557"/>
      <c r="J10" s="557"/>
      <c r="K10" s="557"/>
      <c r="L10" s="557"/>
      <c r="M10" s="557"/>
      <c r="N10" s="557"/>
      <c r="O10" s="557"/>
      <c r="P10" s="557"/>
      <c r="Q10" s="557"/>
      <c r="R10" s="557"/>
      <c r="S10" s="557"/>
      <c r="T10" s="557"/>
      <c r="U10" s="679"/>
      <c r="V10" s="679"/>
      <c r="W10" s="679"/>
      <c r="X10" s="155"/>
      <c r="Y10" s="155"/>
      <c r="Z10" s="155"/>
      <c r="AA10" s="155"/>
      <c r="AH10" s="684"/>
      <c r="AI10" s="684"/>
      <c r="AJ10" s="699"/>
      <c r="AN10" s="699"/>
      <c r="AO10" s="684"/>
      <c r="AP10" s="684"/>
    </row>
    <row r="11" spans="2:27" ht="12.75" customHeight="1">
      <c r="B11" s="155"/>
      <c r="C11" s="155"/>
      <c r="D11" s="155"/>
      <c r="E11" s="155"/>
      <c r="F11" s="155"/>
      <c r="G11" s="155"/>
      <c r="H11" s="155"/>
      <c r="I11" s="155"/>
      <c r="J11" s="155"/>
      <c r="K11" s="155"/>
      <c r="L11" s="155"/>
      <c r="M11" s="155"/>
      <c r="N11" s="155"/>
      <c r="O11" s="549" t="s">
        <v>301</v>
      </c>
      <c r="P11" s="549"/>
      <c r="Q11" s="549"/>
      <c r="R11" s="549"/>
      <c r="S11" s="549"/>
      <c r="T11" s="549"/>
      <c r="U11" s="549"/>
      <c r="V11" s="549"/>
      <c r="W11" s="549"/>
      <c r="X11" s="549"/>
      <c r="Y11" s="549"/>
      <c r="Z11" s="549"/>
      <c r="AA11" s="549"/>
    </row>
    <row r="12" spans="1:27" ht="12.75" customHeight="1">
      <c r="A12" s="155"/>
      <c r="B12" s="155"/>
      <c r="C12" s="262"/>
      <c r="D12" s="262"/>
      <c r="E12" s="155"/>
      <c r="F12" s="262"/>
      <c r="G12" s="155"/>
      <c r="H12" s="262"/>
      <c r="I12" s="155"/>
      <c r="J12" s="262"/>
      <c r="K12" s="155"/>
      <c r="L12" s="262"/>
      <c r="M12" s="155"/>
      <c r="N12" s="262"/>
      <c r="O12" s="549"/>
      <c r="P12" s="549"/>
      <c r="Q12" s="549"/>
      <c r="R12" s="549"/>
      <c r="S12" s="549"/>
      <c r="T12" s="549"/>
      <c r="U12" s="549"/>
      <c r="V12" s="549"/>
      <c r="W12" s="549"/>
      <c r="X12" s="549"/>
      <c r="Y12" s="549"/>
      <c r="Z12" s="549"/>
      <c r="AA12" s="549"/>
    </row>
    <row r="13" spans="1:27" ht="12.75" customHeight="1">
      <c r="A13" s="155"/>
      <c r="B13" s="155"/>
      <c r="C13" s="262"/>
      <c r="D13" s="262"/>
      <c r="E13" s="155"/>
      <c r="F13" s="262"/>
      <c r="G13" s="155"/>
      <c r="H13" s="262"/>
      <c r="I13" s="155"/>
      <c r="J13" s="262"/>
      <c r="K13" s="155"/>
      <c r="L13" s="262"/>
      <c r="M13" s="155"/>
      <c r="N13" s="262"/>
      <c r="O13" s="549"/>
      <c r="P13" s="549"/>
      <c r="Q13" s="549"/>
      <c r="R13" s="549"/>
      <c r="S13" s="549"/>
      <c r="T13" s="549"/>
      <c r="U13" s="549"/>
      <c r="V13" s="549"/>
      <c r="W13" s="549"/>
      <c r="X13" s="549"/>
      <c r="Y13" s="549"/>
      <c r="Z13" s="549"/>
      <c r="AA13" s="549"/>
    </row>
    <row r="14" spans="1:34" ht="12.75" customHeight="1">
      <c r="A14" s="155"/>
      <c r="B14" s="260"/>
      <c r="C14" s="262"/>
      <c r="D14" s="262"/>
      <c r="E14" s="261"/>
      <c r="F14" s="262"/>
      <c r="G14" s="261"/>
      <c r="H14" s="262"/>
      <c r="I14" s="677" t="s">
        <v>410</v>
      </c>
      <c r="J14" s="677"/>
      <c r="K14" s="680">
        <v>2</v>
      </c>
      <c r="L14" s="262"/>
      <c r="M14" s="261"/>
      <c r="N14" s="262"/>
      <c r="O14" s="261"/>
      <c r="P14" s="260"/>
      <c r="Q14" s="261"/>
      <c r="R14" s="155"/>
      <c r="S14" s="163"/>
      <c r="T14" s="163"/>
      <c r="U14" s="163"/>
      <c r="V14" s="297"/>
      <c r="W14" s="163"/>
      <c r="X14" s="163"/>
      <c r="Y14" s="163"/>
      <c r="Z14" s="163"/>
      <c r="AA14" s="163"/>
      <c r="AF14" s="682">
        <v>0</v>
      </c>
      <c r="AG14" s="677" t="s">
        <v>412</v>
      </c>
      <c r="AH14" s="677"/>
    </row>
    <row r="15" spans="1:34" ht="12.75" customHeight="1">
      <c r="A15" s="155"/>
      <c r="B15" s="261"/>
      <c r="C15" s="262"/>
      <c r="D15" s="262"/>
      <c r="E15" s="261"/>
      <c r="F15" s="262"/>
      <c r="G15" s="261"/>
      <c r="H15" s="262"/>
      <c r="I15" s="677"/>
      <c r="J15" s="677"/>
      <c r="K15" s="681"/>
      <c r="L15" s="262"/>
      <c r="M15" s="261"/>
      <c r="N15" s="262"/>
      <c r="O15" s="261"/>
      <c r="P15" s="261"/>
      <c r="Q15" s="261"/>
      <c r="R15" s="155"/>
      <c r="S15" s="163"/>
      <c r="T15" s="163"/>
      <c r="U15" s="163"/>
      <c r="V15" s="298"/>
      <c r="W15" s="163"/>
      <c r="X15" s="163"/>
      <c r="Y15" s="163"/>
      <c r="Z15" s="163"/>
      <c r="AA15" s="163"/>
      <c r="AF15" s="683"/>
      <c r="AG15" s="677"/>
      <c r="AH15" s="677"/>
    </row>
    <row r="16" spans="1:34" ht="12.75" customHeight="1">
      <c r="A16" s="155"/>
      <c r="B16" s="155"/>
      <c r="C16" s="262"/>
      <c r="D16" s="262"/>
      <c r="E16" s="155"/>
      <c r="F16" s="155"/>
      <c r="G16" s="155"/>
      <c r="H16" s="155"/>
      <c r="I16" s="677"/>
      <c r="J16" s="677"/>
      <c r="K16" s="157"/>
      <c r="L16" s="158"/>
      <c r="M16" s="158"/>
      <c r="N16" s="158"/>
      <c r="O16" s="158"/>
      <c r="P16" s="158"/>
      <c r="Q16" s="158"/>
      <c r="R16" s="158"/>
      <c r="S16" s="276"/>
      <c r="T16" s="276"/>
      <c r="U16" s="276"/>
      <c r="V16" s="276"/>
      <c r="W16" s="276"/>
      <c r="X16" s="276"/>
      <c r="Y16" s="276"/>
      <c r="Z16" s="276"/>
      <c r="AA16" s="276"/>
      <c r="AB16" s="158"/>
      <c r="AC16" s="158"/>
      <c r="AD16" s="158"/>
      <c r="AE16" s="158"/>
      <c r="AF16" s="159"/>
      <c r="AG16" s="677"/>
      <c r="AH16" s="677"/>
    </row>
    <row r="17" spans="1:32" ht="12.75" customHeight="1">
      <c r="A17" s="155"/>
      <c r="B17" s="155"/>
      <c r="C17" s="155"/>
      <c r="D17" s="155"/>
      <c r="E17" s="155"/>
      <c r="F17" s="155"/>
      <c r="G17" s="155"/>
      <c r="H17" s="155"/>
      <c r="I17" s="155"/>
      <c r="J17" s="155"/>
      <c r="K17" s="154"/>
      <c r="L17" s="155"/>
      <c r="M17" s="155"/>
      <c r="N17" s="155"/>
      <c r="O17" s="155"/>
      <c r="P17" s="155"/>
      <c r="Q17" s="155"/>
      <c r="R17" s="155"/>
      <c r="S17" s="162"/>
      <c r="T17" s="162"/>
      <c r="U17" s="162" t="s">
        <v>360</v>
      </c>
      <c r="V17" s="162"/>
      <c r="W17" s="162"/>
      <c r="X17" s="162"/>
      <c r="Y17" s="162"/>
      <c r="Z17" s="162"/>
      <c r="AA17" s="162"/>
      <c r="AB17" s="155"/>
      <c r="AC17" s="155"/>
      <c r="AD17" s="155"/>
      <c r="AE17" s="155"/>
      <c r="AF17" s="156"/>
    </row>
    <row r="18" spans="1:32" ht="12.75" customHeight="1">
      <c r="A18" s="155"/>
      <c r="B18" s="155"/>
      <c r="C18" s="155"/>
      <c r="D18" s="155"/>
      <c r="E18" s="155"/>
      <c r="F18" s="155"/>
      <c r="G18" s="155"/>
      <c r="H18" s="155"/>
      <c r="I18" s="151"/>
      <c r="J18" s="151"/>
      <c r="K18" s="154"/>
      <c r="L18" s="155"/>
      <c r="M18" s="155"/>
      <c r="N18" s="155"/>
      <c r="O18" s="155"/>
      <c r="P18" s="155"/>
      <c r="Q18" s="155"/>
      <c r="R18" s="155"/>
      <c r="S18" s="162"/>
      <c r="T18" s="162"/>
      <c r="U18" s="162"/>
      <c r="V18" s="162"/>
      <c r="W18" s="162"/>
      <c r="X18" s="162"/>
      <c r="Y18" s="162"/>
      <c r="Z18" s="160"/>
      <c r="AA18" s="160"/>
      <c r="AB18" s="155"/>
      <c r="AC18" s="155"/>
      <c r="AD18" s="155"/>
      <c r="AE18" s="155"/>
      <c r="AF18" s="156"/>
    </row>
    <row r="19" spans="1:39" ht="12.75" customHeight="1">
      <c r="A19" s="155"/>
      <c r="B19" s="155"/>
      <c r="C19" s="155"/>
      <c r="D19" s="155"/>
      <c r="E19" s="155"/>
      <c r="F19" s="155"/>
      <c r="G19" s="155"/>
      <c r="H19" s="685">
        <v>1</v>
      </c>
      <c r="I19" s="155"/>
      <c r="J19" s="686">
        <v>3</v>
      </c>
      <c r="K19" s="154"/>
      <c r="L19" s="688">
        <v>2</v>
      </c>
      <c r="M19" s="155"/>
      <c r="N19" s="155"/>
      <c r="O19" s="685">
        <v>1</v>
      </c>
      <c r="P19" s="155"/>
      <c r="Q19" s="155"/>
      <c r="R19" s="155"/>
      <c r="S19" s="162"/>
      <c r="T19" s="162"/>
      <c r="U19" s="162"/>
      <c r="V19" s="162"/>
      <c r="W19" s="162"/>
      <c r="X19" s="162"/>
      <c r="Y19" s="162"/>
      <c r="Z19" s="162"/>
      <c r="AA19" s="155"/>
      <c r="AB19" s="155"/>
      <c r="AC19" s="155"/>
      <c r="AD19" s="685">
        <v>3</v>
      </c>
      <c r="AE19" s="155"/>
      <c r="AF19" s="686">
        <v>3</v>
      </c>
      <c r="AG19" s="154"/>
      <c r="AH19" s="354"/>
      <c r="AI19" s="688">
        <v>2</v>
      </c>
      <c r="AJ19" s="155"/>
      <c r="AK19" s="685">
        <v>3</v>
      </c>
      <c r="AL19" s="155"/>
      <c r="AM19" s="155"/>
    </row>
    <row r="20" spans="1:41" ht="12.75" customHeight="1">
      <c r="A20" s="155"/>
      <c r="B20" s="155"/>
      <c r="C20" s="155"/>
      <c r="D20" s="155"/>
      <c r="E20" s="155"/>
      <c r="F20" s="155"/>
      <c r="G20" s="155"/>
      <c r="H20" s="685"/>
      <c r="I20" s="155"/>
      <c r="J20" s="687"/>
      <c r="K20" s="154" t="s">
        <v>480</v>
      </c>
      <c r="L20" s="689"/>
      <c r="M20" s="155"/>
      <c r="N20" s="155"/>
      <c r="O20" s="685"/>
      <c r="P20" s="155"/>
      <c r="Q20" s="155"/>
      <c r="R20" s="155"/>
      <c r="S20" s="162"/>
      <c r="T20" s="162"/>
      <c r="U20" s="162"/>
      <c r="V20" s="162"/>
      <c r="W20" s="162"/>
      <c r="X20" s="162"/>
      <c r="Y20" s="162"/>
      <c r="Z20" s="162"/>
      <c r="AA20" s="155"/>
      <c r="AB20" s="155"/>
      <c r="AC20" s="155"/>
      <c r="AD20" s="685"/>
      <c r="AE20" s="155"/>
      <c r="AF20" s="687"/>
      <c r="AG20" s="154" t="s">
        <v>481</v>
      </c>
      <c r="AH20" s="355"/>
      <c r="AI20" s="689"/>
      <c r="AJ20" s="155"/>
      <c r="AK20" s="685"/>
      <c r="AL20" s="155"/>
      <c r="AM20" s="155"/>
      <c r="AN20" s="155"/>
      <c r="AO20" s="155"/>
    </row>
    <row r="21" spans="1:43" ht="12.75" customHeight="1">
      <c r="A21" s="277"/>
      <c r="B21" s="277"/>
      <c r="C21" s="277"/>
      <c r="D21" s="277"/>
      <c r="E21" s="277"/>
      <c r="F21" s="277"/>
      <c r="G21" s="692" t="s">
        <v>410</v>
      </c>
      <c r="H21" s="693"/>
      <c r="I21" s="279"/>
      <c r="J21" s="279"/>
      <c r="K21" s="279"/>
      <c r="L21" s="279"/>
      <c r="M21" s="279"/>
      <c r="N21" s="280"/>
      <c r="O21" s="694" t="s">
        <v>379</v>
      </c>
      <c r="P21" s="692"/>
      <c r="Q21" s="277"/>
      <c r="R21" s="277"/>
      <c r="S21" s="281"/>
      <c r="T21" s="281"/>
      <c r="U21" s="281"/>
      <c r="V21" s="281"/>
      <c r="W21" s="281"/>
      <c r="X21" s="277"/>
      <c r="Y21" s="277"/>
      <c r="Z21" s="277"/>
      <c r="AA21" s="277"/>
      <c r="AB21" s="277"/>
      <c r="AC21" s="692" t="s">
        <v>412</v>
      </c>
      <c r="AD21" s="693"/>
      <c r="AE21" s="279"/>
      <c r="AF21" s="279"/>
      <c r="AG21" s="279"/>
      <c r="AH21" s="279"/>
      <c r="AI21" s="279"/>
      <c r="AJ21" s="280"/>
      <c r="AK21" s="694" t="s">
        <v>482</v>
      </c>
      <c r="AL21" s="692"/>
      <c r="AM21" s="277"/>
      <c r="AN21" s="281"/>
      <c r="AO21" s="281"/>
      <c r="AP21" s="282"/>
      <c r="AQ21" s="282"/>
    </row>
    <row r="22" spans="1:43" ht="12.75" customHeight="1">
      <c r="A22" s="282"/>
      <c r="B22" s="277"/>
      <c r="C22" s="277"/>
      <c r="D22" s="277"/>
      <c r="E22" s="277"/>
      <c r="F22" s="277"/>
      <c r="G22" s="692"/>
      <c r="H22" s="693"/>
      <c r="I22" s="277"/>
      <c r="J22" s="277"/>
      <c r="K22" s="277" t="s">
        <v>361</v>
      </c>
      <c r="L22" s="277"/>
      <c r="M22" s="277"/>
      <c r="N22" s="284"/>
      <c r="O22" s="694"/>
      <c r="P22" s="692"/>
      <c r="Q22" s="277"/>
      <c r="R22" s="277"/>
      <c r="S22" s="281"/>
      <c r="T22" s="281"/>
      <c r="U22" s="281"/>
      <c r="V22" s="281"/>
      <c r="W22" s="281"/>
      <c r="X22" s="277"/>
      <c r="Y22" s="277"/>
      <c r="Z22" s="277"/>
      <c r="AA22" s="277"/>
      <c r="AB22" s="277"/>
      <c r="AC22" s="692"/>
      <c r="AD22" s="693"/>
      <c r="AE22" s="277"/>
      <c r="AF22" s="277"/>
      <c r="AG22" s="277" t="s">
        <v>361</v>
      </c>
      <c r="AH22" s="277"/>
      <c r="AI22" s="277"/>
      <c r="AJ22" s="284"/>
      <c r="AK22" s="694"/>
      <c r="AL22" s="692"/>
      <c r="AM22" s="277"/>
      <c r="AN22" s="281"/>
      <c r="AO22" s="281"/>
      <c r="AP22" s="282"/>
      <c r="AQ22" s="282"/>
    </row>
    <row r="23" spans="1:43" ht="12.75" customHeight="1">
      <c r="A23" s="282"/>
      <c r="B23" s="277"/>
      <c r="C23" s="277"/>
      <c r="D23" s="277"/>
      <c r="E23" s="277"/>
      <c r="F23" s="277"/>
      <c r="G23" s="692"/>
      <c r="H23" s="693"/>
      <c r="I23" s="277"/>
      <c r="J23" s="277"/>
      <c r="K23" s="277"/>
      <c r="L23" s="277"/>
      <c r="M23" s="277"/>
      <c r="N23" s="277"/>
      <c r="O23" s="694"/>
      <c r="P23" s="692"/>
      <c r="Q23" s="277"/>
      <c r="R23" s="277"/>
      <c r="S23" s="281"/>
      <c r="T23" s="281"/>
      <c r="U23" s="281"/>
      <c r="V23" s="281"/>
      <c r="W23" s="281"/>
      <c r="X23" s="277"/>
      <c r="Y23" s="277"/>
      <c r="Z23" s="277"/>
      <c r="AA23" s="277"/>
      <c r="AB23" s="277"/>
      <c r="AC23" s="692"/>
      <c r="AD23" s="693"/>
      <c r="AE23" s="277"/>
      <c r="AF23" s="277"/>
      <c r="AG23" s="277"/>
      <c r="AH23" s="277"/>
      <c r="AI23" s="277"/>
      <c r="AJ23" s="277"/>
      <c r="AK23" s="694"/>
      <c r="AL23" s="692"/>
      <c r="AM23" s="277"/>
      <c r="AN23" s="281"/>
      <c r="AO23" s="281"/>
      <c r="AP23" s="282"/>
      <c r="AQ23" s="282"/>
    </row>
    <row r="24" spans="1:43" ht="12.75" customHeight="1">
      <c r="A24" s="282"/>
      <c r="B24" s="277"/>
      <c r="C24" s="277"/>
      <c r="D24" s="277"/>
      <c r="E24" s="277"/>
      <c r="F24" s="277"/>
      <c r="G24" s="277"/>
      <c r="H24" s="284"/>
      <c r="I24" s="277"/>
      <c r="J24" s="277"/>
      <c r="K24" s="277"/>
      <c r="L24" s="277"/>
      <c r="M24" s="277"/>
      <c r="N24" s="277"/>
      <c r="O24" s="283"/>
      <c r="P24" s="277"/>
      <c r="Q24" s="277"/>
      <c r="R24" s="277"/>
      <c r="S24" s="281"/>
      <c r="T24" s="281"/>
      <c r="U24" s="281"/>
      <c r="V24" s="281"/>
      <c r="W24" s="281"/>
      <c r="X24" s="277"/>
      <c r="Y24" s="277"/>
      <c r="Z24" s="277"/>
      <c r="AA24" s="277"/>
      <c r="AB24" s="688">
        <v>0</v>
      </c>
      <c r="AC24" s="277"/>
      <c r="AD24" s="284"/>
      <c r="AE24" s="277"/>
      <c r="AF24" s="688">
        <v>2</v>
      </c>
      <c r="AG24" s="277"/>
      <c r="AH24" s="277"/>
      <c r="AI24" s="277"/>
      <c r="AJ24" s="277"/>
      <c r="AK24" s="283"/>
      <c r="AL24" s="277"/>
      <c r="AM24" s="277"/>
      <c r="AN24" s="281"/>
      <c r="AO24" s="281"/>
      <c r="AP24" s="282"/>
      <c r="AQ24" s="282"/>
    </row>
    <row r="25" spans="1:43" ht="12.75" customHeight="1">
      <c r="A25" s="282"/>
      <c r="B25" s="277"/>
      <c r="C25" s="277"/>
      <c r="D25" s="277"/>
      <c r="E25" s="277"/>
      <c r="F25" s="690">
        <v>1</v>
      </c>
      <c r="G25" s="277"/>
      <c r="H25" s="284"/>
      <c r="I25" s="277"/>
      <c r="J25" s="690">
        <v>0</v>
      </c>
      <c r="K25" s="277"/>
      <c r="L25" s="690">
        <v>3</v>
      </c>
      <c r="M25" s="277"/>
      <c r="N25" s="312"/>
      <c r="O25" s="283"/>
      <c r="P25" s="690">
        <v>0</v>
      </c>
      <c r="Q25" s="277"/>
      <c r="R25" s="277"/>
      <c r="S25" s="277"/>
      <c r="T25" s="277"/>
      <c r="U25" s="277"/>
      <c r="V25" s="277"/>
      <c r="W25" s="277"/>
      <c r="X25" s="277"/>
      <c r="Y25" s="277"/>
      <c r="Z25" s="277"/>
      <c r="AA25" s="277"/>
      <c r="AB25" s="688"/>
      <c r="AC25" s="706" t="s">
        <v>481</v>
      </c>
      <c r="AD25" s="707"/>
      <c r="AE25" s="277"/>
      <c r="AF25" s="688"/>
      <c r="AG25" s="277"/>
      <c r="AH25" s="690">
        <v>0</v>
      </c>
      <c r="AI25" s="277"/>
      <c r="AJ25" s="312"/>
      <c r="AK25" s="283"/>
      <c r="AL25" s="691">
        <v>11</v>
      </c>
      <c r="AM25" s="691"/>
      <c r="AN25" s="277"/>
      <c r="AO25" s="277"/>
      <c r="AP25" s="282"/>
      <c r="AQ25" s="282"/>
    </row>
    <row r="26" spans="1:43" ht="12.75" customHeight="1">
      <c r="A26" s="285"/>
      <c r="B26" s="285"/>
      <c r="C26" s="285"/>
      <c r="D26" s="277"/>
      <c r="E26" s="291"/>
      <c r="F26" s="690"/>
      <c r="G26" s="286"/>
      <c r="H26" s="287"/>
      <c r="I26" s="288"/>
      <c r="J26" s="690"/>
      <c r="K26" s="285"/>
      <c r="L26" s="690"/>
      <c r="M26" s="286"/>
      <c r="N26" s="287"/>
      <c r="O26" s="288"/>
      <c r="P26" s="690"/>
      <c r="Q26" s="291"/>
      <c r="R26" s="291"/>
      <c r="S26" s="285"/>
      <c r="T26" s="285"/>
      <c r="U26" s="285"/>
      <c r="V26" s="285"/>
      <c r="W26" s="285"/>
      <c r="X26" s="291"/>
      <c r="Y26" s="277"/>
      <c r="Z26" s="291"/>
      <c r="AA26" s="291"/>
      <c r="AB26" s="702">
        <v>1</v>
      </c>
      <c r="AC26" s="286"/>
      <c r="AD26" s="287"/>
      <c r="AE26" s="288"/>
      <c r="AF26" s="690">
        <v>1</v>
      </c>
      <c r="AG26" s="291"/>
      <c r="AH26" s="690"/>
      <c r="AI26" s="286"/>
      <c r="AJ26" s="287"/>
      <c r="AK26" s="288"/>
      <c r="AL26" s="691"/>
      <c r="AM26" s="691"/>
      <c r="AN26" s="291"/>
      <c r="AO26" s="291"/>
      <c r="AP26" s="282"/>
      <c r="AQ26" s="282"/>
    </row>
    <row r="27" spans="1:43" ht="12.75" customHeight="1">
      <c r="A27" s="285"/>
      <c r="B27" s="285"/>
      <c r="C27" s="285"/>
      <c r="D27" s="291"/>
      <c r="E27" s="291"/>
      <c r="F27" s="285"/>
      <c r="G27" s="290"/>
      <c r="H27" s="293" t="s">
        <v>299</v>
      </c>
      <c r="I27" s="294"/>
      <c r="J27" s="295"/>
      <c r="K27" s="295"/>
      <c r="L27" s="295"/>
      <c r="M27" s="296"/>
      <c r="N27" s="293" t="s">
        <v>300</v>
      </c>
      <c r="O27" s="289"/>
      <c r="P27" s="285"/>
      <c r="Q27" s="291"/>
      <c r="R27" s="291"/>
      <c r="S27" s="285"/>
      <c r="T27" s="285"/>
      <c r="U27" s="285"/>
      <c r="V27" s="285"/>
      <c r="W27" s="285"/>
      <c r="X27" s="291"/>
      <c r="Y27" s="291"/>
      <c r="Z27" s="291"/>
      <c r="AA27" s="291"/>
      <c r="AB27" s="703"/>
      <c r="AC27" s="290"/>
      <c r="AD27" s="293" t="s">
        <v>299</v>
      </c>
      <c r="AE27" s="294"/>
      <c r="AF27" s="705"/>
      <c r="AG27" s="293"/>
      <c r="AH27" s="295"/>
      <c r="AI27" s="296"/>
      <c r="AJ27" s="293" t="s">
        <v>300</v>
      </c>
      <c r="AK27" s="289"/>
      <c r="AL27" s="285"/>
      <c r="AM27" s="291"/>
      <c r="AN27" s="293"/>
      <c r="AO27" s="291"/>
      <c r="AP27" s="282"/>
      <c r="AQ27" s="282"/>
    </row>
    <row r="28" spans="1:41" ht="12.75" customHeight="1">
      <c r="A28" s="149"/>
      <c r="B28" s="149"/>
      <c r="C28" s="311"/>
      <c r="D28" s="311"/>
      <c r="E28" s="149"/>
      <c r="F28" s="543" t="s">
        <v>410</v>
      </c>
      <c r="G28" s="544"/>
      <c r="H28" s="149"/>
      <c r="I28" s="543" t="s">
        <v>405</v>
      </c>
      <c r="J28" s="544"/>
      <c r="K28" s="149"/>
      <c r="L28" s="543" t="s">
        <v>312</v>
      </c>
      <c r="M28" s="544"/>
      <c r="N28" s="149"/>
      <c r="O28" s="543" t="s">
        <v>41</v>
      </c>
      <c r="P28" s="544"/>
      <c r="Q28" s="149"/>
      <c r="R28" s="311"/>
      <c r="S28" s="311"/>
      <c r="T28" s="149"/>
      <c r="U28" s="149"/>
      <c r="V28" s="149"/>
      <c r="W28" s="149"/>
      <c r="X28" s="311"/>
      <c r="Y28" s="311"/>
      <c r="Z28" s="313"/>
      <c r="AA28" s="149"/>
      <c r="AB28" s="543" t="s">
        <v>411</v>
      </c>
      <c r="AC28" s="544"/>
      <c r="AD28" s="149"/>
      <c r="AE28" s="543" t="s">
        <v>327</v>
      </c>
      <c r="AF28" s="544"/>
      <c r="AG28" s="149"/>
      <c r="AH28" s="543" t="s">
        <v>413</v>
      </c>
      <c r="AI28" s="544"/>
      <c r="AJ28" s="149"/>
      <c r="AK28" s="543" t="s">
        <v>91</v>
      </c>
      <c r="AL28" s="544"/>
      <c r="AM28" s="149"/>
      <c r="AN28" s="311"/>
      <c r="AO28" s="313"/>
    </row>
    <row r="29" spans="2:41" ht="12.75" customHeight="1">
      <c r="B29" s="155"/>
      <c r="C29" s="311"/>
      <c r="D29" s="311"/>
      <c r="E29" s="155"/>
      <c r="F29" s="545"/>
      <c r="G29" s="546"/>
      <c r="H29" s="155"/>
      <c r="I29" s="545"/>
      <c r="J29" s="546"/>
      <c r="K29" s="155"/>
      <c r="L29" s="545"/>
      <c r="M29" s="546"/>
      <c r="N29" s="155"/>
      <c r="O29" s="545"/>
      <c r="P29" s="546"/>
      <c r="Q29" s="155"/>
      <c r="R29" s="311"/>
      <c r="S29" s="311"/>
      <c r="T29" s="155"/>
      <c r="U29" s="155"/>
      <c r="V29" s="155"/>
      <c r="W29" s="155"/>
      <c r="X29" s="311"/>
      <c r="Y29" s="311"/>
      <c r="Z29" s="155"/>
      <c r="AA29" s="155"/>
      <c r="AB29" s="545"/>
      <c r="AC29" s="546"/>
      <c r="AD29" s="155"/>
      <c r="AE29" s="545"/>
      <c r="AF29" s="546"/>
      <c r="AG29" s="155"/>
      <c r="AH29" s="545"/>
      <c r="AI29" s="546"/>
      <c r="AJ29" s="155"/>
      <c r="AK29" s="545"/>
      <c r="AL29" s="546"/>
      <c r="AM29" s="155"/>
      <c r="AN29" s="311"/>
      <c r="AO29" s="155"/>
    </row>
    <row r="30" spans="2:41" ht="12.75" customHeight="1">
      <c r="B30" s="155"/>
      <c r="C30" s="311"/>
      <c r="D30" s="311"/>
      <c r="E30" s="155"/>
      <c r="F30" s="545"/>
      <c r="G30" s="546"/>
      <c r="H30" s="155"/>
      <c r="I30" s="545"/>
      <c r="J30" s="546"/>
      <c r="K30" s="155"/>
      <c r="L30" s="545"/>
      <c r="M30" s="546"/>
      <c r="N30" s="155"/>
      <c r="O30" s="545"/>
      <c r="P30" s="546"/>
      <c r="Q30" s="155"/>
      <c r="R30" s="311"/>
      <c r="S30" s="311"/>
      <c r="T30" s="155"/>
      <c r="U30" s="155"/>
      <c r="V30" s="155"/>
      <c r="W30" s="155"/>
      <c r="X30" s="311"/>
      <c r="Y30" s="311"/>
      <c r="Z30" s="155"/>
      <c r="AA30" s="155"/>
      <c r="AB30" s="545"/>
      <c r="AC30" s="546"/>
      <c r="AD30" s="155"/>
      <c r="AE30" s="545"/>
      <c r="AF30" s="546"/>
      <c r="AG30" s="155"/>
      <c r="AH30" s="545"/>
      <c r="AI30" s="546"/>
      <c r="AJ30" s="155"/>
      <c r="AK30" s="545"/>
      <c r="AL30" s="546"/>
      <c r="AM30" s="155"/>
      <c r="AN30" s="311"/>
      <c r="AO30" s="155"/>
    </row>
    <row r="31" spans="2:41" ht="12.75" customHeight="1">
      <c r="B31" s="155"/>
      <c r="C31" s="311"/>
      <c r="D31" s="311"/>
      <c r="E31" s="155"/>
      <c r="F31" s="545"/>
      <c r="G31" s="546"/>
      <c r="H31" s="155"/>
      <c r="I31" s="545"/>
      <c r="J31" s="546"/>
      <c r="K31" s="155"/>
      <c r="L31" s="545"/>
      <c r="M31" s="546"/>
      <c r="N31" s="155"/>
      <c r="O31" s="545"/>
      <c r="P31" s="546"/>
      <c r="Q31" s="155"/>
      <c r="R31" s="311"/>
      <c r="S31" s="311"/>
      <c r="T31" s="155"/>
      <c r="U31" s="155"/>
      <c r="V31" s="155"/>
      <c r="W31" s="155"/>
      <c r="X31" s="311"/>
      <c r="Y31" s="311"/>
      <c r="Z31" s="155"/>
      <c r="AA31" s="155"/>
      <c r="AB31" s="545"/>
      <c r="AC31" s="546"/>
      <c r="AD31" s="155"/>
      <c r="AE31" s="545"/>
      <c r="AF31" s="546"/>
      <c r="AG31" s="155"/>
      <c r="AH31" s="545"/>
      <c r="AI31" s="546"/>
      <c r="AJ31" s="155"/>
      <c r="AK31" s="545"/>
      <c r="AL31" s="546"/>
      <c r="AM31" s="155"/>
      <c r="AN31" s="311"/>
      <c r="AO31" s="155"/>
    </row>
    <row r="32" spans="2:41" ht="12.75" customHeight="1">
      <c r="B32" s="155"/>
      <c r="C32" s="311"/>
      <c r="D32" s="311"/>
      <c r="E32" s="155"/>
      <c r="F32" s="545"/>
      <c r="G32" s="546"/>
      <c r="H32" s="155"/>
      <c r="I32" s="545"/>
      <c r="J32" s="546"/>
      <c r="K32" s="155"/>
      <c r="L32" s="545"/>
      <c r="M32" s="546"/>
      <c r="N32" s="155"/>
      <c r="O32" s="545"/>
      <c r="P32" s="546"/>
      <c r="Q32" s="155"/>
      <c r="R32" s="311"/>
      <c r="S32" s="311"/>
      <c r="T32" s="155"/>
      <c r="U32" s="155"/>
      <c r="V32" s="155"/>
      <c r="W32" s="155"/>
      <c r="X32" s="311"/>
      <c r="Y32" s="311"/>
      <c r="Z32" s="155"/>
      <c r="AA32" s="155"/>
      <c r="AB32" s="545"/>
      <c r="AC32" s="546"/>
      <c r="AD32" s="155"/>
      <c r="AE32" s="545"/>
      <c r="AF32" s="546"/>
      <c r="AG32" s="155"/>
      <c r="AH32" s="545"/>
      <c r="AI32" s="546"/>
      <c r="AJ32" s="155"/>
      <c r="AK32" s="545"/>
      <c r="AL32" s="546"/>
      <c r="AM32" s="155"/>
      <c r="AN32" s="311"/>
      <c r="AO32" s="155"/>
    </row>
    <row r="33" spans="2:41" ht="12.75" customHeight="1">
      <c r="B33" s="155"/>
      <c r="C33" s="311"/>
      <c r="D33" s="311"/>
      <c r="E33" s="155"/>
      <c r="F33" s="545"/>
      <c r="G33" s="546"/>
      <c r="H33" s="155"/>
      <c r="I33" s="545"/>
      <c r="J33" s="546"/>
      <c r="K33" s="155"/>
      <c r="L33" s="545"/>
      <c r="M33" s="546"/>
      <c r="N33" s="155"/>
      <c r="O33" s="545"/>
      <c r="P33" s="546"/>
      <c r="Q33" s="155"/>
      <c r="R33" s="311"/>
      <c r="S33" s="311"/>
      <c r="T33" s="155"/>
      <c r="U33" s="155"/>
      <c r="V33" s="155"/>
      <c r="W33" s="155"/>
      <c r="X33" s="311"/>
      <c r="Y33" s="311"/>
      <c r="Z33" s="155"/>
      <c r="AA33" s="155"/>
      <c r="AB33" s="545"/>
      <c r="AC33" s="546"/>
      <c r="AD33" s="155"/>
      <c r="AE33" s="545"/>
      <c r="AF33" s="546"/>
      <c r="AG33" s="155"/>
      <c r="AH33" s="545"/>
      <c r="AI33" s="546"/>
      <c r="AJ33" s="155"/>
      <c r="AK33" s="545"/>
      <c r="AL33" s="546"/>
      <c r="AM33" s="155"/>
      <c r="AN33" s="311"/>
      <c r="AO33" s="155"/>
    </row>
    <row r="34" spans="2:41" ht="12.75" customHeight="1">
      <c r="B34" s="264"/>
      <c r="C34" s="311"/>
      <c r="D34" s="311"/>
      <c r="E34" s="264"/>
      <c r="F34" s="547"/>
      <c r="G34" s="548"/>
      <c r="H34" s="264"/>
      <c r="I34" s="547"/>
      <c r="J34" s="548"/>
      <c r="K34" s="264"/>
      <c r="L34" s="547"/>
      <c r="M34" s="548"/>
      <c r="N34" s="264"/>
      <c r="O34" s="547"/>
      <c r="P34" s="548"/>
      <c r="Q34" s="264"/>
      <c r="R34" s="311"/>
      <c r="S34" s="311"/>
      <c r="T34" s="155"/>
      <c r="U34" s="155"/>
      <c r="V34" s="155"/>
      <c r="W34" s="155"/>
      <c r="X34" s="311"/>
      <c r="Y34" s="311"/>
      <c r="Z34" s="264"/>
      <c r="AA34" s="264"/>
      <c r="AB34" s="547"/>
      <c r="AC34" s="548"/>
      <c r="AD34" s="264"/>
      <c r="AE34" s="547"/>
      <c r="AF34" s="548"/>
      <c r="AG34" s="264"/>
      <c r="AH34" s="547"/>
      <c r="AI34" s="548"/>
      <c r="AJ34" s="264"/>
      <c r="AK34" s="547"/>
      <c r="AL34" s="548"/>
      <c r="AM34" s="264"/>
      <c r="AN34" s="311"/>
      <c r="AO34" s="155"/>
    </row>
    <row r="35" spans="2:41" ht="12.75" customHeight="1">
      <c r="B35" s="265"/>
      <c r="C35" s="265"/>
      <c r="D35" s="265"/>
      <c r="E35" s="265"/>
      <c r="F35" s="265"/>
      <c r="G35" s="265"/>
      <c r="H35" s="270"/>
      <c r="I35" s="265"/>
      <c r="J35" s="265"/>
      <c r="K35" s="265"/>
      <c r="L35" s="265"/>
      <c r="M35" s="265"/>
      <c r="N35" s="271"/>
      <c r="O35" s="265"/>
      <c r="P35" s="265"/>
      <c r="Q35" s="265"/>
      <c r="R35" s="265"/>
      <c r="S35" s="265"/>
      <c r="T35" s="151"/>
      <c r="X35" s="265"/>
      <c r="Y35" s="265"/>
      <c r="Z35" s="265"/>
      <c r="AA35" s="265"/>
      <c r="AB35" s="265"/>
      <c r="AC35" s="265"/>
      <c r="AD35" s="270"/>
      <c r="AE35" s="265"/>
      <c r="AF35" s="265"/>
      <c r="AG35" s="265"/>
      <c r="AH35" s="265"/>
      <c r="AI35" s="265"/>
      <c r="AJ35" s="271"/>
      <c r="AK35" s="265"/>
      <c r="AL35" s="265"/>
      <c r="AM35" s="265"/>
      <c r="AN35" s="265"/>
      <c r="AO35" s="151"/>
    </row>
    <row r="36" spans="2:41" ht="12.75" customHeight="1">
      <c r="B36" s="265"/>
      <c r="C36" s="265"/>
      <c r="D36" s="265"/>
      <c r="E36" s="265"/>
      <c r="F36" s="353"/>
      <c r="G36" s="353"/>
      <c r="H36" s="270"/>
      <c r="I36" s="265"/>
      <c r="J36" s="265"/>
      <c r="K36" s="265"/>
      <c r="L36" s="265"/>
      <c r="M36" s="265"/>
      <c r="N36" s="271"/>
      <c r="O36" s="265"/>
      <c r="P36" s="265"/>
      <c r="Q36" s="265"/>
      <c r="R36" s="265"/>
      <c r="S36" s="265"/>
      <c r="T36" s="151"/>
      <c r="X36" s="265"/>
      <c r="Y36" s="265"/>
      <c r="Z36" s="265"/>
      <c r="AA36" s="265"/>
      <c r="AB36" s="695" t="s">
        <v>470</v>
      </c>
      <c r="AC36" s="695"/>
      <c r="AD36" s="270"/>
      <c r="AE36" s="265"/>
      <c r="AF36" s="265"/>
      <c r="AG36" s="265"/>
      <c r="AH36" s="265"/>
      <c r="AI36" s="265"/>
      <c r="AJ36" s="271"/>
      <c r="AK36" s="265"/>
      <c r="AL36" s="265"/>
      <c r="AM36" s="265"/>
      <c r="AN36" s="265"/>
      <c r="AO36" s="151"/>
    </row>
    <row r="37" spans="2:41" ht="12.75" customHeight="1">
      <c r="B37" s="266"/>
      <c r="C37" s="266"/>
      <c r="D37" s="267"/>
      <c r="E37" s="265"/>
      <c r="F37" s="353"/>
      <c r="G37" s="353"/>
      <c r="H37" s="272"/>
      <c r="I37" s="273"/>
      <c r="J37" s="274"/>
      <c r="K37" s="274" t="s">
        <v>359</v>
      </c>
      <c r="L37" s="274"/>
      <c r="M37" s="274"/>
      <c r="N37" s="275"/>
      <c r="O37" s="268"/>
      <c r="P37" s="263"/>
      <c r="Q37" s="268"/>
      <c r="R37" s="268"/>
      <c r="S37" s="268"/>
      <c r="X37" s="266"/>
      <c r="Y37" s="267"/>
      <c r="Z37" s="265"/>
      <c r="AA37" s="265"/>
      <c r="AB37" s="695"/>
      <c r="AC37" s="695"/>
      <c r="AD37" s="272"/>
      <c r="AE37" s="273"/>
      <c r="AF37" s="274"/>
      <c r="AG37" s="274" t="s">
        <v>359</v>
      </c>
      <c r="AH37" s="274"/>
      <c r="AI37" s="274"/>
      <c r="AJ37" s="275"/>
      <c r="AK37" s="695" t="s">
        <v>39</v>
      </c>
      <c r="AL37" s="695"/>
      <c r="AM37" s="268"/>
      <c r="AN37" s="268"/>
      <c r="AO37" s="155"/>
    </row>
    <row r="38" spans="2:41" ht="12.75" customHeight="1">
      <c r="B38" s="266"/>
      <c r="C38" s="266"/>
      <c r="D38" s="267"/>
      <c r="E38" s="265"/>
      <c r="F38" s="704" t="s">
        <v>405</v>
      </c>
      <c r="G38" s="704"/>
      <c r="H38" s="698">
        <v>7</v>
      </c>
      <c r="I38" s="263"/>
      <c r="J38" s="268"/>
      <c r="K38" s="268"/>
      <c r="L38" s="268"/>
      <c r="M38" s="268"/>
      <c r="N38" s="700">
        <v>0</v>
      </c>
      <c r="O38" s="695" t="s">
        <v>41</v>
      </c>
      <c r="P38" s="695"/>
      <c r="Q38" s="268"/>
      <c r="R38" s="268"/>
      <c r="S38" s="268"/>
      <c r="X38" s="266"/>
      <c r="Y38" s="267"/>
      <c r="Z38" s="265"/>
      <c r="AA38" s="265"/>
      <c r="AB38" s="695"/>
      <c r="AC38" s="695"/>
      <c r="AD38" s="696">
        <v>6</v>
      </c>
      <c r="AE38" s="263"/>
      <c r="AF38" s="268"/>
      <c r="AG38" s="268"/>
      <c r="AH38" s="268"/>
      <c r="AI38" s="268"/>
      <c r="AJ38" s="696">
        <v>0</v>
      </c>
      <c r="AK38" s="695"/>
      <c r="AL38" s="695"/>
      <c r="AM38" s="268"/>
      <c r="AN38" s="268"/>
      <c r="AO38" s="155"/>
    </row>
    <row r="39" spans="2:41" ht="12.75" customHeight="1">
      <c r="B39" s="266"/>
      <c r="C39" s="266"/>
      <c r="D39" s="267"/>
      <c r="E39" s="265"/>
      <c r="F39" s="704"/>
      <c r="G39" s="704"/>
      <c r="H39" s="699"/>
      <c r="I39" s="263"/>
      <c r="J39" s="268"/>
      <c r="K39" s="268"/>
      <c r="L39" s="268"/>
      <c r="M39" s="268"/>
      <c r="N39" s="701"/>
      <c r="O39" s="695"/>
      <c r="P39" s="695"/>
      <c r="Q39" s="268"/>
      <c r="R39" s="268"/>
      <c r="S39" s="268"/>
      <c r="X39" s="266"/>
      <c r="Y39" s="267"/>
      <c r="Z39" s="265"/>
      <c r="AA39" s="265"/>
      <c r="AB39" s="695"/>
      <c r="AC39" s="695"/>
      <c r="AD39" s="697"/>
      <c r="AE39" s="263"/>
      <c r="AF39" s="268"/>
      <c r="AG39" s="268"/>
      <c r="AH39" s="268"/>
      <c r="AI39" s="268"/>
      <c r="AJ39" s="697"/>
      <c r="AK39" s="695"/>
      <c r="AL39" s="695"/>
      <c r="AM39" s="268"/>
      <c r="AN39" s="268"/>
      <c r="AO39" s="155"/>
    </row>
    <row r="40" spans="2:38" ht="12.75" customHeight="1">
      <c r="B40" s="266"/>
      <c r="C40" s="266"/>
      <c r="D40" s="267"/>
      <c r="E40" s="265"/>
      <c r="F40" s="704"/>
      <c r="G40" s="704"/>
      <c r="H40" s="268"/>
      <c r="I40" s="263"/>
      <c r="J40" s="268"/>
      <c r="K40" s="268"/>
      <c r="L40" s="268"/>
      <c r="M40" s="268"/>
      <c r="N40" s="268"/>
      <c r="O40" s="695"/>
      <c r="P40" s="695"/>
      <c r="Q40" s="268"/>
      <c r="R40" s="268"/>
      <c r="S40" s="268"/>
      <c r="AB40" s="695"/>
      <c r="AC40" s="695"/>
      <c r="AK40" s="695"/>
      <c r="AL40" s="695"/>
    </row>
    <row r="41" spans="2:38" ht="12.75" customHeight="1">
      <c r="B41" s="266"/>
      <c r="C41" s="266"/>
      <c r="D41" s="267"/>
      <c r="E41" s="265"/>
      <c r="F41" s="704"/>
      <c r="G41" s="704"/>
      <c r="H41" s="268"/>
      <c r="I41" s="263"/>
      <c r="J41" s="268"/>
      <c r="K41" s="268"/>
      <c r="L41" s="268"/>
      <c r="M41" s="268"/>
      <c r="N41" s="268"/>
      <c r="O41" s="695"/>
      <c r="P41" s="695"/>
      <c r="Q41" s="268"/>
      <c r="R41" s="268"/>
      <c r="S41" s="268"/>
      <c r="AB41" s="695"/>
      <c r="AC41" s="695"/>
      <c r="AK41" s="695"/>
      <c r="AL41" s="695"/>
    </row>
    <row r="42" spans="2:29" ht="12.75" customHeight="1">
      <c r="B42" s="266"/>
      <c r="C42" s="266"/>
      <c r="D42" s="267"/>
      <c r="E42" s="265"/>
      <c r="F42" s="704"/>
      <c r="G42" s="704"/>
      <c r="H42" s="268"/>
      <c r="I42" s="263"/>
      <c r="J42" s="268"/>
      <c r="K42" s="268"/>
      <c r="L42" s="268"/>
      <c r="M42" s="268"/>
      <c r="N42" s="268"/>
      <c r="O42" s="695"/>
      <c r="P42" s="695"/>
      <c r="Q42" s="268"/>
      <c r="R42" s="268"/>
      <c r="S42" s="268"/>
      <c r="AB42" s="695"/>
      <c r="AC42" s="695"/>
    </row>
    <row r="43" spans="2:19" ht="12.75" customHeight="1">
      <c r="B43" s="266"/>
      <c r="C43" s="266"/>
      <c r="D43" s="267"/>
      <c r="E43" s="265"/>
      <c r="F43" s="353"/>
      <c r="G43" s="353"/>
      <c r="H43" s="268"/>
      <c r="I43" s="263"/>
      <c r="J43" s="268"/>
      <c r="K43" s="268"/>
      <c r="L43" s="268"/>
      <c r="M43" s="268"/>
      <c r="N43" s="268"/>
      <c r="O43" s="268"/>
      <c r="P43" s="263"/>
      <c r="Q43" s="268"/>
      <c r="R43" s="268"/>
      <c r="S43" s="268"/>
    </row>
    <row r="44" spans="2:19" ht="12.75" customHeight="1">
      <c r="B44" s="266"/>
      <c r="C44" s="266"/>
      <c r="D44" s="267"/>
      <c r="E44" s="265"/>
      <c r="F44" s="268"/>
      <c r="G44" s="268"/>
      <c r="H44" s="268"/>
      <c r="I44" s="263"/>
      <c r="J44" s="268"/>
      <c r="K44" s="268"/>
      <c r="L44" s="268"/>
      <c r="M44" s="268"/>
      <c r="N44" s="268"/>
      <c r="O44" s="268"/>
      <c r="P44" s="263"/>
      <c r="Q44" s="268"/>
      <c r="R44" s="268"/>
      <c r="S44" s="268"/>
    </row>
    <row r="45" spans="1:43" ht="12.75" customHeight="1">
      <c r="A45" s="541" t="s">
        <v>295</v>
      </c>
      <c r="B45" s="541"/>
      <c r="C45" s="541"/>
      <c r="D45" s="541"/>
      <c r="E45" s="541"/>
      <c r="F45" s="541"/>
      <c r="G45" s="541"/>
      <c r="H45" s="541"/>
      <c r="I45" s="541"/>
      <c r="J45" s="541"/>
      <c r="K45" s="541"/>
      <c r="L45" s="541"/>
      <c r="M45" s="541"/>
      <c r="N45" s="541"/>
      <c r="O45" s="541"/>
      <c r="P45" s="541"/>
      <c r="Q45" s="541"/>
      <c r="R45" s="541"/>
      <c r="S45" s="541"/>
      <c r="T45" s="541"/>
      <c r="U45" s="541"/>
      <c r="V45" s="541"/>
      <c r="W45" s="541"/>
      <c r="X45" s="541"/>
      <c r="Y45" s="541"/>
      <c r="Z45" s="541"/>
      <c r="AA45" s="541"/>
      <c r="AB45" s="541"/>
      <c r="AC45" s="541"/>
      <c r="AD45" s="541"/>
      <c r="AE45" s="541"/>
      <c r="AF45" s="541"/>
      <c r="AG45" s="541"/>
      <c r="AH45" s="541"/>
      <c r="AI45" s="541"/>
      <c r="AJ45" s="541"/>
      <c r="AK45" s="541"/>
      <c r="AL45" s="541"/>
      <c r="AM45" s="541"/>
      <c r="AN45" s="541"/>
      <c r="AO45" s="541"/>
      <c r="AP45" s="541"/>
      <c r="AQ45" s="541"/>
    </row>
    <row r="46" spans="1:43" ht="12.75" customHeight="1">
      <c r="A46" s="541"/>
      <c r="B46" s="541"/>
      <c r="C46" s="541"/>
      <c r="D46" s="541"/>
      <c r="E46" s="541"/>
      <c r="F46" s="541"/>
      <c r="G46" s="541"/>
      <c r="H46" s="541"/>
      <c r="I46" s="541"/>
      <c r="J46" s="541"/>
      <c r="K46" s="541"/>
      <c r="L46" s="541"/>
      <c r="M46" s="541"/>
      <c r="N46" s="541"/>
      <c r="O46" s="541"/>
      <c r="P46" s="541"/>
      <c r="Q46" s="541"/>
      <c r="R46" s="541"/>
      <c r="S46" s="541"/>
      <c r="T46" s="541"/>
      <c r="U46" s="541"/>
      <c r="V46" s="541"/>
      <c r="W46" s="541"/>
      <c r="X46" s="541"/>
      <c r="Y46" s="541"/>
      <c r="Z46" s="541"/>
      <c r="AA46" s="541"/>
      <c r="AB46" s="541"/>
      <c r="AC46" s="541"/>
      <c r="AD46" s="541"/>
      <c r="AE46" s="541"/>
      <c r="AF46" s="541"/>
      <c r="AG46" s="541"/>
      <c r="AH46" s="541"/>
      <c r="AI46" s="541"/>
      <c r="AJ46" s="541"/>
      <c r="AK46" s="541"/>
      <c r="AL46" s="541"/>
      <c r="AM46" s="541"/>
      <c r="AN46" s="541"/>
      <c r="AO46" s="541"/>
      <c r="AP46" s="541"/>
      <c r="AQ46" s="541"/>
    </row>
    <row r="47" spans="1:43" ht="12.75" customHeight="1">
      <c r="A47" s="541"/>
      <c r="B47" s="541"/>
      <c r="C47" s="541"/>
      <c r="D47" s="541"/>
      <c r="E47" s="541"/>
      <c r="F47" s="541"/>
      <c r="G47" s="541"/>
      <c r="H47" s="541"/>
      <c r="I47" s="541"/>
      <c r="J47" s="541"/>
      <c r="K47" s="541"/>
      <c r="L47" s="541"/>
      <c r="M47" s="541"/>
      <c r="N47" s="541"/>
      <c r="O47" s="541"/>
      <c r="P47" s="541"/>
      <c r="Q47" s="541"/>
      <c r="R47" s="541"/>
      <c r="S47" s="541"/>
      <c r="T47" s="541"/>
      <c r="U47" s="541"/>
      <c r="V47" s="541"/>
      <c r="W47" s="541"/>
      <c r="X47" s="541"/>
      <c r="Y47" s="541"/>
      <c r="Z47" s="541"/>
      <c r="AA47" s="541"/>
      <c r="AB47" s="541"/>
      <c r="AC47" s="541"/>
      <c r="AD47" s="541"/>
      <c r="AE47" s="541"/>
      <c r="AF47" s="541"/>
      <c r="AG47" s="541"/>
      <c r="AH47" s="541"/>
      <c r="AI47" s="541"/>
      <c r="AJ47" s="541"/>
      <c r="AK47" s="541"/>
      <c r="AL47" s="541"/>
      <c r="AM47" s="541"/>
      <c r="AN47" s="541"/>
      <c r="AO47" s="541"/>
      <c r="AP47" s="541"/>
      <c r="AQ47" s="541"/>
    </row>
    <row r="48" spans="1:43" ht="12.75" customHeight="1">
      <c r="A48" s="299"/>
      <c r="B48" s="299"/>
      <c r="C48" s="299"/>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299"/>
      <c r="AI48" s="299"/>
      <c r="AJ48" s="299"/>
      <c r="AK48" s="299"/>
      <c r="AL48" s="299"/>
      <c r="AM48" s="299"/>
      <c r="AN48" s="299"/>
      <c r="AO48" s="299"/>
      <c r="AP48" s="299"/>
      <c r="AQ48" s="299"/>
    </row>
    <row r="49" spans="1:43" ht="12.75" customHeight="1">
      <c r="A49" s="299"/>
      <c r="B49" s="299"/>
      <c r="C49" s="541" t="s">
        <v>362</v>
      </c>
      <c r="D49" s="541"/>
      <c r="E49" s="541"/>
      <c r="F49" s="541"/>
      <c r="G49" s="541"/>
      <c r="H49" s="541"/>
      <c r="I49" s="541"/>
      <c r="J49" s="541"/>
      <c r="K49" s="541"/>
      <c r="L49" s="541"/>
      <c r="M49" s="541"/>
      <c r="N49" s="541"/>
      <c r="O49" s="541"/>
      <c r="P49" s="299"/>
      <c r="Q49" s="299"/>
      <c r="R49" s="299"/>
      <c r="S49" s="299"/>
      <c r="T49" s="299"/>
      <c r="U49" s="299"/>
      <c r="V49" s="299"/>
      <c r="W49" s="299"/>
      <c r="X49" s="299"/>
      <c r="Y49" s="299"/>
      <c r="Z49" s="299"/>
      <c r="AA49" s="299"/>
      <c r="AB49" s="299"/>
      <c r="AC49" s="299"/>
      <c r="AD49" s="299"/>
      <c r="AE49" s="299"/>
      <c r="AF49" s="299"/>
      <c r="AG49" s="299"/>
      <c r="AH49" s="299"/>
      <c r="AI49" s="299"/>
      <c r="AJ49" s="299"/>
      <c r="AK49" s="299"/>
      <c r="AL49" s="299"/>
      <c r="AM49" s="299"/>
      <c r="AN49" s="299"/>
      <c r="AO49" s="299"/>
      <c r="AP49" s="299"/>
      <c r="AQ49" s="299"/>
    </row>
    <row r="50" spans="1:43" ht="12.75" customHeight="1">
      <c r="A50" s="299"/>
      <c r="B50" s="299"/>
      <c r="C50" s="541"/>
      <c r="D50" s="541"/>
      <c r="E50" s="541"/>
      <c r="F50" s="541"/>
      <c r="G50" s="541"/>
      <c r="H50" s="541"/>
      <c r="I50" s="541"/>
      <c r="J50" s="541"/>
      <c r="K50" s="541"/>
      <c r="L50" s="541"/>
      <c r="M50" s="541"/>
      <c r="N50" s="541"/>
      <c r="O50" s="541"/>
      <c r="P50" s="299"/>
      <c r="Q50" s="299"/>
      <c r="R50" s="299"/>
      <c r="S50" s="299"/>
      <c r="T50" s="299"/>
      <c r="U50" s="299"/>
      <c r="V50" s="299"/>
      <c r="W50" s="299"/>
      <c r="X50" s="299"/>
      <c r="Y50" s="299"/>
      <c r="Z50" s="299"/>
      <c r="AA50" s="299"/>
      <c r="AB50" s="299"/>
      <c r="AC50" s="299"/>
      <c r="AD50" s="299"/>
      <c r="AE50" s="299"/>
      <c r="AF50" s="299"/>
      <c r="AG50" s="299"/>
      <c r="AH50" s="299"/>
      <c r="AI50" s="299"/>
      <c r="AJ50" s="299"/>
      <c r="AK50" s="299"/>
      <c r="AL50" s="299"/>
      <c r="AM50" s="299"/>
      <c r="AN50" s="299"/>
      <c r="AO50" s="299"/>
      <c r="AP50" s="299"/>
      <c r="AQ50" s="299"/>
    </row>
    <row r="51" spans="1:43" ht="12.75" customHeight="1">
      <c r="A51" s="299"/>
      <c r="B51" s="299"/>
      <c r="C51" s="299"/>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299"/>
      <c r="AE51" s="299"/>
      <c r="AF51" s="299"/>
      <c r="AG51" s="299"/>
      <c r="AH51" s="299"/>
      <c r="AI51" s="299"/>
      <c r="AJ51" s="299"/>
      <c r="AK51" s="299"/>
      <c r="AL51" s="299"/>
      <c r="AM51" s="299"/>
      <c r="AN51" s="299"/>
      <c r="AO51" s="299"/>
      <c r="AP51" s="299"/>
      <c r="AQ51" s="299"/>
    </row>
    <row r="52" spans="2:40" ht="12.75" customHeight="1">
      <c r="B52" s="266"/>
      <c r="C52" s="542" t="s">
        <v>107</v>
      </c>
      <c r="D52" s="542"/>
      <c r="E52" s="542"/>
      <c r="F52" s="542"/>
      <c r="G52" s="542"/>
      <c r="H52" s="542"/>
      <c r="I52" s="542"/>
      <c r="J52" s="542"/>
      <c r="K52" s="542"/>
      <c r="L52" s="542"/>
      <c r="M52" s="542"/>
      <c r="N52" s="542"/>
      <c r="O52" s="542"/>
      <c r="P52" s="542"/>
      <c r="Q52" s="542"/>
      <c r="R52" s="542"/>
      <c r="S52" s="542"/>
      <c r="T52" s="542"/>
      <c r="U52" s="542"/>
      <c r="V52" s="542"/>
      <c r="W52" s="542"/>
      <c r="X52" s="542"/>
      <c r="Y52" s="542"/>
      <c r="Z52" s="542"/>
      <c r="AA52" s="542"/>
      <c r="AB52" s="542"/>
      <c r="AC52" s="542"/>
      <c r="AD52" s="542"/>
      <c r="AE52" s="542"/>
      <c r="AF52" s="542"/>
      <c r="AG52" s="542"/>
      <c r="AH52" s="542"/>
      <c r="AI52" s="542"/>
      <c r="AJ52" s="542"/>
      <c r="AK52" s="542"/>
      <c r="AL52" s="542"/>
      <c r="AM52" s="542"/>
      <c r="AN52" s="542"/>
    </row>
    <row r="53" spans="2:40" ht="12.75" customHeight="1">
      <c r="B53" s="266"/>
      <c r="C53" s="542"/>
      <c r="D53" s="542"/>
      <c r="E53" s="542"/>
      <c r="F53" s="542"/>
      <c r="G53" s="542"/>
      <c r="H53" s="542"/>
      <c r="I53" s="542"/>
      <c r="J53" s="542"/>
      <c r="K53" s="542"/>
      <c r="L53" s="542"/>
      <c r="M53" s="542"/>
      <c r="N53" s="542"/>
      <c r="O53" s="542"/>
      <c r="P53" s="542"/>
      <c r="Q53" s="542"/>
      <c r="R53" s="542"/>
      <c r="S53" s="542"/>
      <c r="T53" s="542"/>
      <c r="U53" s="542"/>
      <c r="V53" s="542"/>
      <c r="W53" s="542"/>
      <c r="X53" s="542"/>
      <c r="Y53" s="542"/>
      <c r="Z53" s="542"/>
      <c r="AA53" s="542"/>
      <c r="AB53" s="542"/>
      <c r="AC53" s="542"/>
      <c r="AD53" s="542"/>
      <c r="AE53" s="542"/>
      <c r="AF53" s="542"/>
      <c r="AG53" s="542"/>
      <c r="AH53" s="542"/>
      <c r="AI53" s="542"/>
      <c r="AJ53" s="542"/>
      <c r="AK53" s="542"/>
      <c r="AL53" s="542"/>
      <c r="AM53" s="542"/>
      <c r="AN53" s="542"/>
    </row>
    <row r="54" spans="3:40" ht="12.75" customHeight="1">
      <c r="C54" s="542"/>
      <c r="D54" s="542"/>
      <c r="E54" s="542"/>
      <c r="F54" s="542"/>
      <c r="G54" s="542"/>
      <c r="H54" s="542"/>
      <c r="I54" s="542"/>
      <c r="J54" s="542"/>
      <c r="K54" s="542"/>
      <c r="L54" s="542"/>
      <c r="M54" s="542"/>
      <c r="N54" s="542"/>
      <c r="O54" s="542"/>
      <c r="P54" s="542"/>
      <c r="Q54" s="542"/>
      <c r="R54" s="542"/>
      <c r="S54" s="542"/>
      <c r="T54" s="542"/>
      <c r="U54" s="542"/>
      <c r="V54" s="542"/>
      <c r="W54" s="542"/>
      <c r="X54" s="542"/>
      <c r="Y54" s="542"/>
      <c r="Z54" s="542"/>
      <c r="AA54" s="542"/>
      <c r="AB54" s="542"/>
      <c r="AC54" s="542"/>
      <c r="AD54" s="542"/>
      <c r="AE54" s="542"/>
      <c r="AF54" s="542"/>
      <c r="AG54" s="542"/>
      <c r="AH54" s="542"/>
      <c r="AI54" s="542"/>
      <c r="AJ54" s="542"/>
      <c r="AK54" s="542"/>
      <c r="AL54" s="542"/>
      <c r="AM54" s="542"/>
      <c r="AN54" s="542"/>
    </row>
    <row r="55" spans="3:40" ht="20.25" customHeight="1">
      <c r="C55" s="534" t="s">
        <v>305</v>
      </c>
      <c r="D55" s="535"/>
      <c r="E55" s="536"/>
      <c r="F55" s="534" t="s">
        <v>107</v>
      </c>
      <c r="G55" s="535"/>
      <c r="H55" s="536"/>
      <c r="I55" s="540" t="s">
        <v>363</v>
      </c>
      <c r="J55" s="540"/>
      <c r="K55" s="540"/>
      <c r="L55" s="540"/>
      <c r="M55" s="540"/>
      <c r="N55" s="540"/>
      <c r="O55" s="540"/>
      <c r="P55" s="540"/>
      <c r="Q55" s="540"/>
      <c r="R55" s="540"/>
      <c r="S55" s="540"/>
      <c r="T55" s="540"/>
      <c r="U55" s="540"/>
      <c r="V55" s="540"/>
      <c r="W55" s="540"/>
      <c r="X55" s="540"/>
      <c r="Y55" s="540"/>
      <c r="Z55" s="540"/>
      <c r="AA55" s="540"/>
      <c r="AB55" s="540"/>
      <c r="AC55" s="540"/>
      <c r="AD55" s="540"/>
      <c r="AE55" s="540"/>
      <c r="AF55" s="540"/>
      <c r="AG55" s="540"/>
      <c r="AH55" s="540"/>
      <c r="AI55" s="540"/>
      <c r="AJ55" s="540"/>
      <c r="AK55" s="540"/>
      <c r="AL55" s="540"/>
      <c r="AM55" s="540"/>
      <c r="AN55" s="540"/>
    </row>
    <row r="56" spans="3:40" ht="20.25" customHeight="1">
      <c r="C56" s="537"/>
      <c r="D56" s="538"/>
      <c r="E56" s="539"/>
      <c r="F56" s="537"/>
      <c r="G56" s="538"/>
      <c r="H56" s="539"/>
      <c r="I56" s="540" t="s">
        <v>364</v>
      </c>
      <c r="J56" s="540"/>
      <c r="K56" s="540"/>
      <c r="L56" s="540"/>
      <c r="M56" s="540"/>
      <c r="N56" s="540"/>
      <c r="O56" s="540"/>
      <c r="P56" s="540"/>
      <c r="Q56" s="540"/>
      <c r="R56" s="540"/>
      <c r="S56" s="540"/>
      <c r="T56" s="540"/>
      <c r="U56" s="540"/>
      <c r="V56" s="540"/>
      <c r="W56" s="540"/>
      <c r="X56" s="540"/>
      <c r="Y56" s="540" t="s">
        <v>365</v>
      </c>
      <c r="Z56" s="540"/>
      <c r="AA56" s="540"/>
      <c r="AB56" s="540"/>
      <c r="AC56" s="540"/>
      <c r="AD56" s="540"/>
      <c r="AE56" s="540"/>
      <c r="AF56" s="540"/>
      <c r="AG56" s="540"/>
      <c r="AH56" s="540"/>
      <c r="AI56" s="540"/>
      <c r="AJ56" s="540"/>
      <c r="AK56" s="540"/>
      <c r="AL56" s="540"/>
      <c r="AM56" s="540"/>
      <c r="AN56" s="540"/>
    </row>
    <row r="57" spans="3:40" ht="20.25" customHeight="1">
      <c r="C57" s="527" t="s">
        <v>298</v>
      </c>
      <c r="D57" s="527"/>
      <c r="E57" s="527"/>
      <c r="F57" s="708">
        <v>0.375</v>
      </c>
      <c r="G57" s="709"/>
      <c r="H57" s="710"/>
      <c r="I57" s="527" t="str">
        <f>+F28</f>
        <v>高知南</v>
      </c>
      <c r="J57" s="527"/>
      <c r="K57" s="527"/>
      <c r="L57" s="527"/>
      <c r="M57" s="527"/>
      <c r="N57" s="527" t="s">
        <v>426</v>
      </c>
      <c r="O57" s="527"/>
      <c r="P57" s="527"/>
      <c r="Q57" s="527"/>
      <c r="R57" s="527"/>
      <c r="S57" s="527"/>
      <c r="T57" s="527" t="str">
        <f>+I28</f>
        <v>鴨田ブルー</v>
      </c>
      <c r="U57" s="527"/>
      <c r="V57" s="527"/>
      <c r="W57" s="527"/>
      <c r="X57" s="527"/>
      <c r="Y57" s="527" t="str">
        <f>+AB28</f>
        <v>KFCこうよう</v>
      </c>
      <c r="Z57" s="527"/>
      <c r="AA57" s="527"/>
      <c r="AB57" s="527"/>
      <c r="AC57" s="527"/>
      <c r="AD57" s="520" t="s">
        <v>475</v>
      </c>
      <c r="AE57" s="521"/>
      <c r="AF57" s="521"/>
      <c r="AG57" s="521"/>
      <c r="AH57" s="521"/>
      <c r="AI57" s="522"/>
      <c r="AJ57" s="527" t="str">
        <f>+AE28</f>
        <v>介良U-11</v>
      </c>
      <c r="AK57" s="527"/>
      <c r="AL57" s="527"/>
      <c r="AM57" s="527"/>
      <c r="AN57" s="527"/>
    </row>
    <row r="58" spans="3:40" ht="20.25" customHeight="1">
      <c r="C58" s="527" t="s">
        <v>300</v>
      </c>
      <c r="D58" s="527"/>
      <c r="E58" s="527"/>
      <c r="F58" s="528">
        <v>0.40972222222222227</v>
      </c>
      <c r="G58" s="527"/>
      <c r="H58" s="527"/>
      <c r="I58" s="527" t="str">
        <f>+L28</f>
        <v>春野U-12</v>
      </c>
      <c r="J58" s="527"/>
      <c r="K58" s="527"/>
      <c r="L58" s="527"/>
      <c r="M58" s="527"/>
      <c r="N58" s="527" t="s">
        <v>434</v>
      </c>
      <c r="O58" s="527"/>
      <c r="P58" s="527"/>
      <c r="Q58" s="527"/>
      <c r="R58" s="527"/>
      <c r="S58" s="527"/>
      <c r="T58" s="527" t="str">
        <f>+O28</f>
        <v>朝二</v>
      </c>
      <c r="U58" s="527"/>
      <c r="V58" s="527"/>
      <c r="W58" s="527"/>
      <c r="X58" s="527"/>
      <c r="Y58" s="527" t="str">
        <f>+AH28</f>
        <v>万々U-11</v>
      </c>
      <c r="Z58" s="527"/>
      <c r="AA58" s="527"/>
      <c r="AB58" s="527"/>
      <c r="AC58" s="527"/>
      <c r="AD58" s="527" t="s">
        <v>476</v>
      </c>
      <c r="AE58" s="527"/>
      <c r="AF58" s="527"/>
      <c r="AG58" s="527"/>
      <c r="AH58" s="527"/>
      <c r="AI58" s="527"/>
      <c r="AJ58" s="527" t="str">
        <f>+AK28</f>
        <v>大津U-11</v>
      </c>
      <c r="AK58" s="527"/>
      <c r="AL58" s="527"/>
      <c r="AM58" s="527"/>
      <c r="AN58" s="527"/>
    </row>
    <row r="59" spans="3:40" ht="20.25" customHeight="1">
      <c r="C59" s="527" t="s">
        <v>314</v>
      </c>
      <c r="D59" s="527"/>
      <c r="E59" s="527"/>
      <c r="F59" s="528">
        <v>0.4513888888888889</v>
      </c>
      <c r="G59" s="527"/>
      <c r="H59" s="527"/>
      <c r="I59" s="527" t="s">
        <v>405</v>
      </c>
      <c r="J59" s="527"/>
      <c r="K59" s="527"/>
      <c r="L59" s="527"/>
      <c r="M59" s="527"/>
      <c r="N59" s="527" t="s">
        <v>472</v>
      </c>
      <c r="O59" s="527"/>
      <c r="P59" s="527"/>
      <c r="Q59" s="527"/>
      <c r="R59" s="527"/>
      <c r="S59" s="527"/>
      <c r="T59" s="527" t="s">
        <v>468</v>
      </c>
      <c r="U59" s="527"/>
      <c r="V59" s="527"/>
      <c r="W59" s="527"/>
      <c r="X59" s="527"/>
      <c r="Y59" s="527" t="s">
        <v>469</v>
      </c>
      <c r="Z59" s="527"/>
      <c r="AA59" s="527"/>
      <c r="AB59" s="527"/>
      <c r="AC59" s="527"/>
      <c r="AD59" s="527" t="s">
        <v>477</v>
      </c>
      <c r="AE59" s="527"/>
      <c r="AF59" s="527"/>
      <c r="AG59" s="527"/>
      <c r="AH59" s="527"/>
      <c r="AI59" s="527"/>
      <c r="AJ59" s="527" t="s">
        <v>470</v>
      </c>
      <c r="AK59" s="527"/>
      <c r="AL59" s="527"/>
      <c r="AM59" s="527"/>
      <c r="AN59" s="527"/>
    </row>
    <row r="60" spans="3:40" ht="20.25" customHeight="1">
      <c r="C60" s="527" t="s">
        <v>315</v>
      </c>
      <c r="D60" s="527"/>
      <c r="E60" s="527"/>
      <c r="F60" s="528">
        <v>0.4861111111111111</v>
      </c>
      <c r="G60" s="527"/>
      <c r="H60" s="527"/>
      <c r="I60" s="527" t="s">
        <v>467</v>
      </c>
      <c r="J60" s="527"/>
      <c r="K60" s="527"/>
      <c r="L60" s="527"/>
      <c r="M60" s="527"/>
      <c r="N60" s="520" t="s">
        <v>473</v>
      </c>
      <c r="O60" s="521"/>
      <c r="P60" s="521"/>
      <c r="Q60" s="521"/>
      <c r="R60" s="521"/>
      <c r="S60" s="522"/>
      <c r="T60" s="527" t="s">
        <v>312</v>
      </c>
      <c r="U60" s="527"/>
      <c r="V60" s="527"/>
      <c r="W60" s="527"/>
      <c r="X60" s="527"/>
      <c r="Y60" s="527" t="s">
        <v>327</v>
      </c>
      <c r="Z60" s="527"/>
      <c r="AA60" s="527"/>
      <c r="AB60" s="527"/>
      <c r="AC60" s="527"/>
      <c r="AD60" s="520" t="s">
        <v>478</v>
      </c>
      <c r="AE60" s="521"/>
      <c r="AF60" s="521"/>
      <c r="AG60" s="521"/>
      <c r="AH60" s="521"/>
      <c r="AI60" s="522"/>
      <c r="AJ60" s="527" t="s">
        <v>471</v>
      </c>
      <c r="AK60" s="527"/>
      <c r="AL60" s="527"/>
      <c r="AM60" s="527"/>
      <c r="AN60" s="527"/>
    </row>
    <row r="61" spans="3:40" ht="20.25" customHeight="1">
      <c r="C61" s="527" t="s">
        <v>316</v>
      </c>
      <c r="D61" s="527"/>
      <c r="E61" s="527"/>
      <c r="F61" s="528">
        <v>0.5416666666666666</v>
      </c>
      <c r="G61" s="527"/>
      <c r="H61" s="527"/>
      <c r="I61" s="527" t="s">
        <v>467</v>
      </c>
      <c r="J61" s="527"/>
      <c r="K61" s="527"/>
      <c r="L61" s="527"/>
      <c r="M61" s="527"/>
      <c r="N61" s="527" t="s">
        <v>474</v>
      </c>
      <c r="O61" s="527"/>
      <c r="P61" s="527"/>
      <c r="Q61" s="527"/>
      <c r="R61" s="527"/>
      <c r="S61" s="527"/>
      <c r="T61" s="527" t="s">
        <v>327</v>
      </c>
      <c r="U61" s="527"/>
      <c r="V61" s="527"/>
      <c r="W61" s="527"/>
      <c r="X61" s="527"/>
      <c r="Y61" s="527" t="s">
        <v>312</v>
      </c>
      <c r="Z61" s="527"/>
      <c r="AA61" s="527"/>
      <c r="AB61" s="527"/>
      <c r="AC61" s="527"/>
      <c r="AD61" s="527" t="s">
        <v>479</v>
      </c>
      <c r="AE61" s="527"/>
      <c r="AF61" s="527"/>
      <c r="AG61" s="527"/>
      <c r="AH61" s="527"/>
      <c r="AI61" s="527"/>
      <c r="AJ61" s="527" t="s">
        <v>471</v>
      </c>
      <c r="AK61" s="527"/>
      <c r="AL61" s="527"/>
      <c r="AM61" s="527"/>
      <c r="AN61" s="527"/>
    </row>
    <row r="62" spans="3:40" ht="25.5" customHeight="1">
      <c r="C62" s="527"/>
      <c r="D62" s="527"/>
      <c r="E62" s="527"/>
      <c r="F62" s="528"/>
      <c r="G62" s="527"/>
      <c r="H62" s="527"/>
      <c r="I62" s="527"/>
      <c r="J62" s="527"/>
      <c r="K62" s="527"/>
      <c r="L62" s="527"/>
      <c r="M62" s="527"/>
      <c r="N62" s="527"/>
      <c r="O62" s="527"/>
      <c r="P62" s="527"/>
      <c r="Q62" s="527"/>
      <c r="R62" s="527"/>
      <c r="S62" s="527"/>
      <c r="T62" s="527"/>
      <c r="U62" s="527"/>
      <c r="V62" s="527"/>
      <c r="W62" s="527"/>
      <c r="X62" s="527"/>
      <c r="Y62" s="527"/>
      <c r="Z62" s="527"/>
      <c r="AA62" s="527"/>
      <c r="AB62" s="527"/>
      <c r="AC62" s="527"/>
      <c r="AD62" s="527"/>
      <c r="AE62" s="527"/>
      <c r="AF62" s="527"/>
      <c r="AG62" s="527"/>
      <c r="AH62" s="527"/>
      <c r="AI62" s="527"/>
      <c r="AJ62" s="527"/>
      <c r="AK62" s="527"/>
      <c r="AL62" s="527"/>
      <c r="AM62" s="527"/>
      <c r="AN62" s="527"/>
    </row>
  </sheetData>
  <mergeCells count="108">
    <mergeCell ref="F28:G34"/>
    <mergeCell ref="I28:J34"/>
    <mergeCell ref="L28:M34"/>
    <mergeCell ref="A1:AQ3"/>
    <mergeCell ref="B6:F7"/>
    <mergeCell ref="B8:T10"/>
    <mergeCell ref="O11:AA13"/>
    <mergeCell ref="AO8:AP10"/>
    <mergeCell ref="AJ9:AJ10"/>
    <mergeCell ref="AN9:AN10"/>
    <mergeCell ref="AE28:AF34"/>
    <mergeCell ref="AH28:AI34"/>
    <mergeCell ref="AK28:AL34"/>
    <mergeCell ref="O28:P34"/>
    <mergeCell ref="A45:AQ47"/>
    <mergeCell ref="C49:O50"/>
    <mergeCell ref="C52:AN54"/>
    <mergeCell ref="C55:E56"/>
    <mergeCell ref="F55:H56"/>
    <mergeCell ref="I55:AN55"/>
    <mergeCell ref="I56:X56"/>
    <mergeCell ref="Y56:AN56"/>
    <mergeCell ref="C57:E57"/>
    <mergeCell ref="F57:H57"/>
    <mergeCell ref="I57:M57"/>
    <mergeCell ref="N57:S57"/>
    <mergeCell ref="T57:X57"/>
    <mergeCell ref="Y57:AC57"/>
    <mergeCell ref="AD57:AI57"/>
    <mergeCell ref="AJ57:AN57"/>
    <mergeCell ref="C58:E58"/>
    <mergeCell ref="F58:H58"/>
    <mergeCell ref="I58:M58"/>
    <mergeCell ref="N58:S58"/>
    <mergeCell ref="T58:X58"/>
    <mergeCell ref="Y58:AC58"/>
    <mergeCell ref="AD58:AI58"/>
    <mergeCell ref="AJ58:AN58"/>
    <mergeCell ref="C59:E59"/>
    <mergeCell ref="F59:H59"/>
    <mergeCell ref="I59:M59"/>
    <mergeCell ref="N59:S59"/>
    <mergeCell ref="T59:X59"/>
    <mergeCell ref="Y59:AC59"/>
    <mergeCell ref="AD59:AI59"/>
    <mergeCell ref="AJ59:AN59"/>
    <mergeCell ref="C60:E60"/>
    <mergeCell ref="F60:H60"/>
    <mergeCell ref="I60:M60"/>
    <mergeCell ref="N60:S60"/>
    <mergeCell ref="T60:X60"/>
    <mergeCell ref="Y60:AC60"/>
    <mergeCell ref="AD60:AI60"/>
    <mergeCell ref="AJ60:AN60"/>
    <mergeCell ref="C61:E61"/>
    <mergeCell ref="F61:H61"/>
    <mergeCell ref="I61:M61"/>
    <mergeCell ref="N61:S61"/>
    <mergeCell ref="T61:X61"/>
    <mergeCell ref="Y61:AC61"/>
    <mergeCell ref="AD61:AI61"/>
    <mergeCell ref="AJ61:AN61"/>
    <mergeCell ref="C62:E62"/>
    <mergeCell ref="F62:H62"/>
    <mergeCell ref="I62:M62"/>
    <mergeCell ref="N62:S62"/>
    <mergeCell ref="T62:X62"/>
    <mergeCell ref="Y62:AC62"/>
    <mergeCell ref="AD62:AI62"/>
    <mergeCell ref="AJ62:AN62"/>
    <mergeCell ref="G21:H23"/>
    <mergeCell ref="O21:P23"/>
    <mergeCell ref="F25:F26"/>
    <mergeCell ref="J25:J26"/>
    <mergeCell ref="L25:L26"/>
    <mergeCell ref="P25:P26"/>
    <mergeCell ref="AB24:AB25"/>
    <mergeCell ref="I14:J16"/>
    <mergeCell ref="F38:G42"/>
    <mergeCell ref="AF26:AF27"/>
    <mergeCell ref="AC25:AD25"/>
    <mergeCell ref="AF24:AF25"/>
    <mergeCell ref="AD19:AD20"/>
    <mergeCell ref="H19:H20"/>
    <mergeCell ref="O19:O20"/>
    <mergeCell ref="J19:J20"/>
    <mergeCell ref="O38:P42"/>
    <mergeCell ref="H38:H39"/>
    <mergeCell ref="N38:N39"/>
    <mergeCell ref="AB26:AB27"/>
    <mergeCell ref="AB28:AC34"/>
    <mergeCell ref="AB36:AC42"/>
    <mergeCell ref="AK37:AL41"/>
    <mergeCell ref="AD38:AD39"/>
    <mergeCell ref="AJ38:AJ39"/>
    <mergeCell ref="AH25:AH26"/>
    <mergeCell ref="AL25:AM26"/>
    <mergeCell ref="AC21:AD23"/>
    <mergeCell ref="AK21:AL23"/>
    <mergeCell ref="AK19:AK20"/>
    <mergeCell ref="AF19:AF20"/>
    <mergeCell ref="L19:L20"/>
    <mergeCell ref="AI19:AI20"/>
    <mergeCell ref="AG14:AH16"/>
    <mergeCell ref="U9:W10"/>
    <mergeCell ref="K14:K15"/>
    <mergeCell ref="AF14:AF15"/>
    <mergeCell ref="AH8:AI10"/>
  </mergeCells>
  <printOptions horizontalCentered="1" verticalCentered="1"/>
  <pageMargins left="0.7874015748031497" right="0.7874015748031497" top="0.984251968503937" bottom="0.984251968503937" header="0.5118110236220472" footer="0.5118110236220472"/>
  <pageSetup horizontalDpi="300" verticalDpi="300" orientation="landscape" paperSize="9" scale="93" r:id="rId1"/>
  <rowBreaks count="1" manualBreakCount="1">
    <brk id="42" max="255" man="1"/>
  </rowBreaks>
</worksheet>
</file>

<file path=xl/worksheets/sheet2.xml><?xml version="1.0" encoding="utf-8"?>
<worksheet xmlns="http://schemas.openxmlformats.org/spreadsheetml/2006/main" xmlns:r="http://schemas.openxmlformats.org/officeDocument/2006/relationships">
  <sheetPr codeName="Sheet2">
    <tabColor indexed="13"/>
  </sheetPr>
  <dimension ref="A1:L45"/>
  <sheetViews>
    <sheetView workbookViewId="0" topLeftCell="A1">
      <selection activeCell="J22" sqref="J22"/>
    </sheetView>
  </sheetViews>
  <sheetFormatPr defaultColWidth="9.00390625" defaultRowHeight="12"/>
  <cols>
    <col min="1" max="3" width="6.00390625" style="0" customWidth="1"/>
    <col min="4" max="4" width="11.00390625" style="0" customWidth="1"/>
    <col min="5" max="5" width="20.625" style="0" customWidth="1"/>
    <col min="6" max="6" width="7.00390625" style="0" customWidth="1"/>
    <col min="7" max="7" width="7.50390625" style="0" customWidth="1"/>
    <col min="8" max="8" width="8.875" style="0" customWidth="1"/>
    <col min="9" max="9" width="10.50390625" style="0" customWidth="1"/>
    <col min="10" max="12" width="14.125" style="0" customWidth="1"/>
  </cols>
  <sheetData>
    <row r="1" spans="1:12" ht="19.5" customHeight="1">
      <c r="A1" s="362" t="s">
        <v>135</v>
      </c>
      <c r="B1" s="362"/>
      <c r="C1" s="362"/>
      <c r="D1" s="362"/>
      <c r="E1" s="362"/>
      <c r="F1" s="362"/>
      <c r="G1" s="362"/>
      <c r="H1" s="362"/>
      <c r="I1" s="362"/>
      <c r="J1" s="362"/>
      <c r="K1" s="362"/>
      <c r="L1" s="362"/>
    </row>
    <row r="2" spans="1:12" ht="19.5" customHeight="1">
      <c r="A2" s="362" t="s">
        <v>44</v>
      </c>
      <c r="B2" s="362"/>
      <c r="C2" s="362"/>
      <c r="D2" s="362"/>
      <c r="E2" s="362"/>
      <c r="F2" s="362"/>
      <c r="G2" s="362"/>
      <c r="H2" s="362"/>
      <c r="I2" s="362"/>
      <c r="J2" s="362"/>
      <c r="K2" s="362"/>
      <c r="L2" s="362"/>
    </row>
    <row r="4" spans="1:12" ht="11.25">
      <c r="A4" s="97" t="s">
        <v>45</v>
      </c>
      <c r="B4" s="97"/>
      <c r="C4" s="97"/>
      <c r="D4" s="97"/>
      <c r="E4" s="97"/>
      <c r="F4" s="98"/>
      <c r="G4" s="97" t="s">
        <v>46</v>
      </c>
      <c r="H4" s="97"/>
      <c r="I4" s="97"/>
      <c r="J4" s="97"/>
      <c r="K4" s="97"/>
      <c r="L4" s="99"/>
    </row>
    <row r="6" spans="1:12" ht="11.25">
      <c r="A6" s="97" t="s">
        <v>47</v>
      </c>
      <c r="B6" s="97"/>
      <c r="C6" s="97"/>
      <c r="D6" s="97"/>
      <c r="E6" s="97"/>
      <c r="F6" s="98"/>
      <c r="G6" s="97" t="s">
        <v>48</v>
      </c>
      <c r="H6" s="97"/>
      <c r="I6" s="97"/>
      <c r="J6" s="97"/>
      <c r="K6" s="97"/>
      <c r="L6" s="98"/>
    </row>
    <row r="7" ht="13.5">
      <c r="A7" s="100" t="s">
        <v>49</v>
      </c>
    </row>
    <row r="8" spans="1:12" ht="22.5" customHeight="1">
      <c r="A8" s="363" t="s">
        <v>50</v>
      </c>
      <c r="B8" s="364"/>
      <c r="C8" s="365"/>
      <c r="D8" s="363" t="s">
        <v>136</v>
      </c>
      <c r="E8" s="364"/>
      <c r="F8" s="364"/>
      <c r="G8" s="364"/>
      <c r="H8" s="364"/>
      <c r="I8" s="365"/>
      <c r="J8" s="363" t="s">
        <v>51</v>
      </c>
      <c r="K8" s="364"/>
      <c r="L8" s="365"/>
    </row>
    <row r="9" spans="1:12" ht="22.5" customHeight="1" thickBot="1">
      <c r="A9" s="363" t="s">
        <v>52</v>
      </c>
      <c r="B9" s="364"/>
      <c r="C9" s="365"/>
      <c r="D9" s="103"/>
      <c r="E9" s="104"/>
      <c r="F9" s="101"/>
      <c r="G9" s="101"/>
      <c r="H9" s="101"/>
      <c r="I9" s="104"/>
      <c r="J9" s="104"/>
      <c r="K9" s="104"/>
      <c r="L9" s="102"/>
    </row>
    <row r="10" spans="1:12" ht="22.5" customHeight="1" thickBot="1">
      <c r="A10" s="363" t="s">
        <v>53</v>
      </c>
      <c r="B10" s="364"/>
      <c r="C10" s="364"/>
      <c r="D10" s="105"/>
      <c r="E10" s="106"/>
      <c r="F10" s="366" t="s">
        <v>54</v>
      </c>
      <c r="G10" s="366"/>
      <c r="H10" s="366"/>
      <c r="I10" s="367" t="s">
        <v>55</v>
      </c>
      <c r="J10" s="368"/>
      <c r="K10" s="368"/>
      <c r="L10" s="369"/>
    </row>
    <row r="11" spans="1:12" ht="22.5" customHeight="1" thickBot="1">
      <c r="A11" s="363" t="s">
        <v>56</v>
      </c>
      <c r="B11" s="364"/>
      <c r="C11" s="365"/>
      <c r="D11" s="105"/>
      <c r="E11" s="106"/>
      <c r="F11" s="370" t="s">
        <v>54</v>
      </c>
      <c r="G11" s="366"/>
      <c r="H11" s="366"/>
      <c r="I11" s="367" t="s">
        <v>55</v>
      </c>
      <c r="J11" s="368"/>
      <c r="K11" s="368"/>
      <c r="L11" s="369"/>
    </row>
    <row r="12" spans="1:12" ht="22.5" customHeight="1" thickBot="1">
      <c r="A12" s="363" t="s">
        <v>56</v>
      </c>
      <c r="B12" s="364"/>
      <c r="C12" s="365"/>
      <c r="D12" s="105"/>
      <c r="E12" s="106"/>
      <c r="F12" s="370" t="s">
        <v>54</v>
      </c>
      <c r="G12" s="366"/>
      <c r="H12" s="366"/>
      <c r="I12" s="367" t="s">
        <v>55</v>
      </c>
      <c r="J12" s="368"/>
      <c r="K12" s="368"/>
      <c r="L12" s="369"/>
    </row>
    <row r="13" spans="1:12" ht="24.75" customHeight="1">
      <c r="A13" s="107" t="s">
        <v>57</v>
      </c>
      <c r="B13" s="371" t="s">
        <v>58</v>
      </c>
      <c r="C13" s="371"/>
      <c r="D13" s="108" t="s">
        <v>59</v>
      </c>
      <c r="E13" s="107" t="s">
        <v>60</v>
      </c>
      <c r="F13" s="107" t="s">
        <v>61</v>
      </c>
      <c r="G13" s="107" t="s">
        <v>62</v>
      </c>
      <c r="H13" s="372" t="s">
        <v>63</v>
      </c>
      <c r="I13" s="372"/>
      <c r="J13" s="109" t="s">
        <v>64</v>
      </c>
      <c r="K13" s="107" t="s">
        <v>65</v>
      </c>
      <c r="L13" s="107" t="s">
        <v>66</v>
      </c>
    </row>
    <row r="14" spans="1:12" ht="22.5" customHeight="1">
      <c r="A14" s="107">
        <v>1</v>
      </c>
      <c r="B14" s="371"/>
      <c r="C14" s="371"/>
      <c r="D14" s="107"/>
      <c r="E14" s="110"/>
      <c r="F14" s="111"/>
      <c r="G14" s="111"/>
      <c r="H14" s="373"/>
      <c r="I14" s="373"/>
      <c r="J14" s="111"/>
      <c r="K14" s="111"/>
      <c r="L14" s="107"/>
    </row>
    <row r="15" spans="1:12" ht="22.5" customHeight="1">
      <c r="A15" s="107">
        <v>2</v>
      </c>
      <c r="B15" s="371"/>
      <c r="C15" s="371"/>
      <c r="D15" s="107"/>
      <c r="E15" s="110"/>
      <c r="F15" s="111"/>
      <c r="G15" s="111"/>
      <c r="H15" s="373"/>
      <c r="I15" s="373"/>
      <c r="J15" s="111"/>
      <c r="K15" s="111"/>
      <c r="L15" s="107"/>
    </row>
    <row r="16" spans="1:12" ht="22.5" customHeight="1">
      <c r="A16" s="107">
        <v>3</v>
      </c>
      <c r="B16" s="371"/>
      <c r="C16" s="371"/>
      <c r="D16" s="107"/>
      <c r="E16" s="110"/>
      <c r="F16" s="111"/>
      <c r="G16" s="111"/>
      <c r="H16" s="373"/>
      <c r="I16" s="373"/>
      <c r="J16" s="111"/>
      <c r="K16" s="111"/>
      <c r="L16" s="107"/>
    </row>
    <row r="17" spans="1:12" ht="22.5" customHeight="1">
      <c r="A17" s="107">
        <v>4</v>
      </c>
      <c r="B17" s="371"/>
      <c r="C17" s="371"/>
      <c r="D17" s="107"/>
      <c r="E17" s="110"/>
      <c r="F17" s="111"/>
      <c r="G17" s="111"/>
      <c r="H17" s="373"/>
      <c r="I17" s="373"/>
      <c r="J17" s="111"/>
      <c r="K17" s="111"/>
      <c r="L17" s="107"/>
    </row>
    <row r="18" spans="1:12" ht="22.5" customHeight="1">
      <c r="A18" s="107">
        <v>5</v>
      </c>
      <c r="B18" s="371"/>
      <c r="C18" s="371"/>
      <c r="D18" s="107"/>
      <c r="E18" s="110"/>
      <c r="F18" s="111"/>
      <c r="G18" s="111"/>
      <c r="H18" s="373"/>
      <c r="I18" s="373"/>
      <c r="J18" s="111"/>
      <c r="K18" s="111"/>
      <c r="L18" s="107"/>
    </row>
    <row r="19" spans="1:12" ht="22.5" customHeight="1">
      <c r="A19" s="107">
        <v>6</v>
      </c>
      <c r="B19" s="371"/>
      <c r="C19" s="371"/>
      <c r="D19" s="107"/>
      <c r="E19" s="110"/>
      <c r="F19" s="111"/>
      <c r="G19" s="111"/>
      <c r="H19" s="373"/>
      <c r="I19" s="373"/>
      <c r="J19" s="111"/>
      <c r="K19" s="111"/>
      <c r="L19" s="107"/>
    </row>
    <row r="20" spans="1:12" ht="22.5" customHeight="1">
      <c r="A20" s="107">
        <v>7</v>
      </c>
      <c r="B20" s="371"/>
      <c r="C20" s="371"/>
      <c r="D20" s="107"/>
      <c r="E20" s="110"/>
      <c r="F20" s="111"/>
      <c r="G20" s="111"/>
      <c r="H20" s="373"/>
      <c r="I20" s="373"/>
      <c r="J20" s="111"/>
      <c r="K20" s="111"/>
      <c r="L20" s="107"/>
    </row>
    <row r="21" spans="1:12" ht="22.5" customHeight="1">
      <c r="A21" s="107">
        <v>8</v>
      </c>
      <c r="B21" s="371"/>
      <c r="C21" s="371"/>
      <c r="D21" s="107"/>
      <c r="E21" s="110"/>
      <c r="F21" s="111"/>
      <c r="G21" s="111"/>
      <c r="H21" s="373"/>
      <c r="I21" s="373"/>
      <c r="J21" s="111"/>
      <c r="K21" s="111"/>
      <c r="L21" s="107"/>
    </row>
    <row r="22" spans="1:12" ht="22.5" customHeight="1">
      <c r="A22" s="107">
        <v>9</v>
      </c>
      <c r="B22" s="371"/>
      <c r="C22" s="371"/>
      <c r="D22" s="107"/>
      <c r="E22" s="110"/>
      <c r="F22" s="111"/>
      <c r="G22" s="111"/>
      <c r="H22" s="373"/>
      <c r="I22" s="373"/>
      <c r="J22" s="111"/>
      <c r="K22" s="111"/>
      <c r="L22" s="107"/>
    </row>
    <row r="23" spans="1:12" ht="22.5" customHeight="1">
      <c r="A23" s="107">
        <v>10</v>
      </c>
      <c r="B23" s="371"/>
      <c r="C23" s="371"/>
      <c r="D23" s="107"/>
      <c r="E23" s="110"/>
      <c r="F23" s="111"/>
      <c r="G23" s="111"/>
      <c r="H23" s="373"/>
      <c r="I23" s="373"/>
      <c r="J23" s="111"/>
      <c r="K23" s="111"/>
      <c r="L23" s="107"/>
    </row>
    <row r="24" spans="1:12" ht="22.5" customHeight="1">
      <c r="A24" s="107">
        <v>11</v>
      </c>
      <c r="B24" s="371"/>
      <c r="C24" s="371"/>
      <c r="D24" s="107"/>
      <c r="E24" s="110"/>
      <c r="F24" s="111"/>
      <c r="G24" s="111"/>
      <c r="H24" s="373"/>
      <c r="I24" s="373"/>
      <c r="J24" s="111"/>
      <c r="K24" s="111"/>
      <c r="L24" s="107"/>
    </row>
    <row r="25" spans="1:12" ht="22.5" customHeight="1">
      <c r="A25" s="107">
        <v>12</v>
      </c>
      <c r="B25" s="371"/>
      <c r="C25" s="371"/>
      <c r="D25" s="107"/>
      <c r="E25" s="110"/>
      <c r="F25" s="111"/>
      <c r="G25" s="111"/>
      <c r="H25" s="373"/>
      <c r="I25" s="373"/>
      <c r="J25" s="111"/>
      <c r="K25" s="111"/>
      <c r="L25" s="107"/>
    </row>
    <row r="26" spans="1:12" ht="22.5" customHeight="1">
      <c r="A26" s="107">
        <v>13</v>
      </c>
      <c r="B26" s="371"/>
      <c r="C26" s="371"/>
      <c r="D26" s="107"/>
      <c r="E26" s="110"/>
      <c r="F26" s="111"/>
      <c r="G26" s="111"/>
      <c r="H26" s="373"/>
      <c r="I26" s="373"/>
      <c r="J26" s="111"/>
      <c r="K26" s="111"/>
      <c r="L26" s="107"/>
    </row>
    <row r="27" spans="1:12" ht="22.5" customHeight="1">
      <c r="A27" s="107">
        <v>14</v>
      </c>
      <c r="B27" s="371"/>
      <c r="C27" s="371"/>
      <c r="D27" s="107"/>
      <c r="E27" s="110"/>
      <c r="F27" s="111"/>
      <c r="G27" s="111"/>
      <c r="H27" s="373"/>
      <c r="I27" s="373"/>
      <c r="J27" s="111"/>
      <c r="K27" s="111"/>
      <c r="L27" s="107"/>
    </row>
    <row r="28" spans="1:12" ht="22.5" customHeight="1">
      <c r="A28" s="107">
        <v>15</v>
      </c>
      <c r="B28" s="371"/>
      <c r="C28" s="371"/>
      <c r="D28" s="107"/>
      <c r="E28" s="110"/>
      <c r="F28" s="111"/>
      <c r="G28" s="111"/>
      <c r="H28" s="373"/>
      <c r="I28" s="373"/>
      <c r="J28" s="111"/>
      <c r="K28" s="111"/>
      <c r="L28" s="107"/>
    </row>
    <row r="29" spans="1:12" ht="22.5" customHeight="1">
      <c r="A29" s="107">
        <v>16</v>
      </c>
      <c r="B29" s="371"/>
      <c r="C29" s="371"/>
      <c r="D29" s="107"/>
      <c r="E29" s="110"/>
      <c r="F29" s="111"/>
      <c r="G29" s="111"/>
      <c r="H29" s="373"/>
      <c r="I29" s="373"/>
      <c r="J29" s="111"/>
      <c r="K29" s="111"/>
      <c r="L29" s="107"/>
    </row>
    <row r="30" spans="1:12" ht="22.5" customHeight="1">
      <c r="A30" s="107">
        <v>17</v>
      </c>
      <c r="B30" s="371"/>
      <c r="C30" s="371"/>
      <c r="D30" s="107"/>
      <c r="E30" s="110"/>
      <c r="F30" s="111"/>
      <c r="G30" s="111"/>
      <c r="H30" s="373"/>
      <c r="I30" s="373"/>
      <c r="J30" s="111"/>
      <c r="K30" s="111"/>
      <c r="L30" s="107"/>
    </row>
    <row r="31" spans="1:12" ht="22.5" customHeight="1">
      <c r="A31" s="107">
        <v>18</v>
      </c>
      <c r="B31" s="371"/>
      <c r="C31" s="371"/>
      <c r="D31" s="107"/>
      <c r="E31" s="110"/>
      <c r="F31" s="111"/>
      <c r="G31" s="111"/>
      <c r="H31" s="373"/>
      <c r="I31" s="373"/>
      <c r="J31" s="111"/>
      <c r="K31" s="111"/>
      <c r="L31" s="107"/>
    </row>
    <row r="32" spans="1:12" ht="22.5" customHeight="1">
      <c r="A32" s="107">
        <v>19</v>
      </c>
      <c r="B32" s="371"/>
      <c r="C32" s="371"/>
      <c r="D32" s="107"/>
      <c r="E32" s="110"/>
      <c r="F32" s="111"/>
      <c r="G32" s="111"/>
      <c r="H32" s="373"/>
      <c r="I32" s="373"/>
      <c r="J32" s="111"/>
      <c r="K32" s="111"/>
      <c r="L32" s="107"/>
    </row>
    <row r="33" spans="1:12" ht="22.5" customHeight="1">
      <c r="A33" s="107">
        <v>20</v>
      </c>
      <c r="B33" s="371"/>
      <c r="C33" s="371"/>
      <c r="D33" s="107"/>
      <c r="E33" s="110"/>
      <c r="F33" s="111"/>
      <c r="G33" s="111"/>
      <c r="H33" s="373"/>
      <c r="I33" s="373"/>
      <c r="J33" s="111"/>
      <c r="K33" s="111"/>
      <c r="L33" s="107"/>
    </row>
    <row r="34" ht="13.5" customHeight="1">
      <c r="A34" t="s">
        <v>67</v>
      </c>
    </row>
    <row r="35" spans="1:12" ht="13.5" customHeight="1">
      <c r="A35" s="376" t="s">
        <v>68</v>
      </c>
      <c r="B35" s="379"/>
      <c r="C35" s="379"/>
      <c r="D35" s="379"/>
      <c r="E35" s="379"/>
      <c r="F35" s="379"/>
      <c r="G35" s="379"/>
      <c r="H35" s="379"/>
      <c r="I35" s="379"/>
      <c r="J35" s="379"/>
      <c r="K35" s="379"/>
      <c r="L35" s="377"/>
    </row>
    <row r="36" spans="1:12" ht="19.5" customHeight="1">
      <c r="A36" s="374" t="s">
        <v>69</v>
      </c>
      <c r="B36" s="375"/>
      <c r="C36" s="375"/>
      <c r="D36" s="112"/>
      <c r="E36" s="113"/>
      <c r="F36" s="363" t="s">
        <v>70</v>
      </c>
      <c r="G36" s="365"/>
      <c r="H36" s="376" t="s">
        <v>69</v>
      </c>
      <c r="I36" s="377"/>
      <c r="J36" s="114"/>
      <c r="K36" s="115"/>
      <c r="L36" s="116" t="s">
        <v>70</v>
      </c>
    </row>
    <row r="37" spans="1:12" ht="19.5" customHeight="1">
      <c r="A37" s="374" t="s">
        <v>71</v>
      </c>
      <c r="B37" s="375"/>
      <c r="C37" s="375"/>
      <c r="D37" s="117" t="s">
        <v>72</v>
      </c>
      <c r="E37" s="118"/>
      <c r="F37" s="112"/>
      <c r="G37" s="119" t="s">
        <v>73</v>
      </c>
      <c r="H37" s="376" t="s">
        <v>71</v>
      </c>
      <c r="I37" s="377"/>
      <c r="J37" s="112" t="s">
        <v>72</v>
      </c>
      <c r="K37" s="115"/>
      <c r="L37" s="120" t="s">
        <v>73</v>
      </c>
    </row>
    <row r="38" spans="8:12" ht="16.5" customHeight="1">
      <c r="H38" s="378" t="s">
        <v>74</v>
      </c>
      <c r="I38" s="378"/>
      <c r="J38" s="378"/>
      <c r="K38" s="378"/>
      <c r="L38" s="378"/>
    </row>
    <row r="39" ht="15" customHeight="1"/>
    <row r="40" spans="1:12" s="2" customFormat="1" ht="18" customHeight="1">
      <c r="A40" t="s">
        <v>75</v>
      </c>
      <c r="B40" t="s">
        <v>76</v>
      </c>
      <c r="C40"/>
      <c r="D40"/>
      <c r="E40"/>
      <c r="F40"/>
      <c r="G40"/>
      <c r="H40" s="98"/>
      <c r="I40" s="98"/>
      <c r="J40" s="98"/>
      <c r="K40" s="98"/>
      <c r="L40" s="121"/>
    </row>
    <row r="41" ht="11.25">
      <c r="B41" t="s">
        <v>77</v>
      </c>
    </row>
    <row r="42" ht="11.25">
      <c r="B42" t="s">
        <v>78</v>
      </c>
    </row>
    <row r="43" spans="2:12" ht="11.25">
      <c r="B43" s="122" t="s">
        <v>79</v>
      </c>
      <c r="C43" s="123"/>
      <c r="D43" s="123"/>
      <c r="E43" s="123"/>
      <c r="F43" s="123"/>
      <c r="G43" s="123"/>
      <c r="H43" s="123"/>
      <c r="I43" s="123"/>
      <c r="J43" s="123"/>
      <c r="K43" s="123"/>
      <c r="L43" s="124"/>
    </row>
    <row r="44" spans="2:12" ht="11.25">
      <c r="B44" s="125"/>
      <c r="C44" s="98" t="s">
        <v>80</v>
      </c>
      <c r="D44" s="98"/>
      <c r="E44" s="98"/>
      <c r="F44" s="98"/>
      <c r="G44" s="98"/>
      <c r="H44" s="98"/>
      <c r="I44" s="98"/>
      <c r="J44" s="98"/>
      <c r="K44" s="98"/>
      <c r="L44" s="126"/>
    </row>
    <row r="45" spans="1:12" ht="11.25">
      <c r="A45" s="2"/>
      <c r="B45" s="117" t="s">
        <v>81</v>
      </c>
      <c r="C45" s="118"/>
      <c r="D45" s="118"/>
      <c r="E45" s="118"/>
      <c r="F45" s="118"/>
      <c r="G45" s="118"/>
      <c r="H45" s="118"/>
      <c r="I45" s="118"/>
      <c r="J45" s="118"/>
      <c r="K45" s="118"/>
      <c r="L45" s="127"/>
    </row>
  </sheetData>
  <mergeCells count="64">
    <mergeCell ref="A37:C37"/>
    <mergeCell ref="H37:I37"/>
    <mergeCell ref="H38:L38"/>
    <mergeCell ref="B33:C33"/>
    <mergeCell ref="H33:I33"/>
    <mergeCell ref="A35:L35"/>
    <mergeCell ref="A36:C36"/>
    <mergeCell ref="F36:G36"/>
    <mergeCell ref="H36:I36"/>
    <mergeCell ref="B31:C31"/>
    <mergeCell ref="H31:I31"/>
    <mergeCell ref="B32:C32"/>
    <mergeCell ref="H32:I32"/>
    <mergeCell ref="B29:C29"/>
    <mergeCell ref="H29:I29"/>
    <mergeCell ref="B30:C30"/>
    <mergeCell ref="H30:I30"/>
    <mergeCell ref="B27:C27"/>
    <mergeCell ref="H27:I27"/>
    <mergeCell ref="B28:C28"/>
    <mergeCell ref="H28:I28"/>
    <mergeCell ref="B25:C25"/>
    <mergeCell ref="H25:I25"/>
    <mergeCell ref="B26:C26"/>
    <mergeCell ref="H26:I26"/>
    <mergeCell ref="B23:C23"/>
    <mergeCell ref="H23:I23"/>
    <mergeCell ref="B24:C24"/>
    <mergeCell ref="H24:I24"/>
    <mergeCell ref="B21:C21"/>
    <mergeCell ref="H21:I21"/>
    <mergeCell ref="B22:C22"/>
    <mergeCell ref="H22:I22"/>
    <mergeCell ref="B19:C19"/>
    <mergeCell ref="H19:I19"/>
    <mergeCell ref="B20:C20"/>
    <mergeCell ref="H20:I20"/>
    <mergeCell ref="B17:C17"/>
    <mergeCell ref="H17:I17"/>
    <mergeCell ref="B18:C18"/>
    <mergeCell ref="H18:I18"/>
    <mergeCell ref="B15:C15"/>
    <mergeCell ref="H15:I15"/>
    <mergeCell ref="B16:C16"/>
    <mergeCell ref="H16:I16"/>
    <mergeCell ref="B13:C13"/>
    <mergeCell ref="H13:I13"/>
    <mergeCell ref="B14:C14"/>
    <mergeCell ref="H14:I14"/>
    <mergeCell ref="A11:C11"/>
    <mergeCell ref="F11:H11"/>
    <mergeCell ref="I11:L11"/>
    <mergeCell ref="A12:C12"/>
    <mergeCell ref="F12:H12"/>
    <mergeCell ref="I12:L12"/>
    <mergeCell ref="A9:C9"/>
    <mergeCell ref="A10:C10"/>
    <mergeCell ref="F10:H10"/>
    <mergeCell ref="I10:L10"/>
    <mergeCell ref="A1:L1"/>
    <mergeCell ref="A2:L2"/>
    <mergeCell ref="A8:C8"/>
    <mergeCell ref="D8:I8"/>
    <mergeCell ref="J8:L8"/>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codeName="Sheet9">
    <tabColor indexed="14"/>
  </sheetPr>
  <dimension ref="B1:AC92"/>
  <sheetViews>
    <sheetView showGridLines="0" tabSelected="1" zoomScaleSheetLayoutView="100" workbookViewId="0" topLeftCell="B12">
      <selection activeCell="Z35" sqref="Z35"/>
    </sheetView>
  </sheetViews>
  <sheetFormatPr defaultColWidth="9.00390625" defaultRowHeight="13.5" customHeight="1"/>
  <cols>
    <col min="1" max="1" width="9.375" style="1" customWidth="1"/>
    <col min="2" max="16384" width="6.375" style="1" customWidth="1"/>
  </cols>
  <sheetData>
    <row r="1" spans="2:22" ht="13.5" customHeight="1">
      <c r="B1" s="380" t="s">
        <v>137</v>
      </c>
      <c r="C1" s="380"/>
      <c r="D1" s="380"/>
      <c r="E1" s="380"/>
      <c r="F1" s="380"/>
      <c r="G1" s="380"/>
      <c r="H1" s="380"/>
      <c r="I1" s="380"/>
      <c r="J1" s="380"/>
      <c r="K1" s="380"/>
      <c r="L1" s="380"/>
      <c r="M1" s="380"/>
      <c r="N1" s="380"/>
      <c r="O1" s="380"/>
      <c r="P1" s="380"/>
      <c r="Q1" s="380"/>
      <c r="R1" s="380"/>
      <c r="S1" s="380"/>
      <c r="T1" s="380"/>
      <c r="U1" s="380"/>
      <c r="V1" s="200"/>
    </row>
    <row r="2" spans="2:29" ht="15" customHeight="1">
      <c r="B2" s="380"/>
      <c r="C2" s="380"/>
      <c r="D2" s="380"/>
      <c r="E2" s="380"/>
      <c r="F2" s="380"/>
      <c r="G2" s="380"/>
      <c r="H2" s="380"/>
      <c r="I2" s="380"/>
      <c r="J2" s="380"/>
      <c r="K2" s="380"/>
      <c r="L2" s="380"/>
      <c r="M2" s="380"/>
      <c r="N2" s="380"/>
      <c r="O2" s="380"/>
      <c r="P2" s="380"/>
      <c r="Q2" s="380"/>
      <c r="R2" s="380"/>
      <c r="S2" s="380"/>
      <c r="T2" s="380"/>
      <c r="U2" s="380"/>
      <c r="V2" s="200"/>
      <c r="W2" s="7"/>
      <c r="X2" s="7"/>
      <c r="Y2" s="7"/>
      <c r="Z2" s="7"/>
      <c r="AA2" s="7"/>
      <c r="AB2" s="7"/>
      <c r="AC2" s="7"/>
    </row>
    <row r="3" spans="3:29" ht="15" customHeight="1">
      <c r="C3" s="381" t="s">
        <v>142</v>
      </c>
      <c r="D3" s="381"/>
      <c r="E3" s="381"/>
      <c r="F3" s="381"/>
      <c r="G3" s="381"/>
      <c r="H3" s="381"/>
      <c r="I3" s="381"/>
      <c r="J3" s="381"/>
      <c r="K3" s="381"/>
      <c r="L3" s="381"/>
      <c r="M3" s="381"/>
      <c r="N3" s="381"/>
      <c r="O3" s="381"/>
      <c r="P3" s="381"/>
      <c r="Q3" s="381"/>
      <c r="R3" s="381"/>
      <c r="S3" s="381"/>
      <c r="T3" s="381"/>
      <c r="U3" s="201"/>
      <c r="V3" s="201"/>
      <c r="W3" s="7"/>
      <c r="X3" s="7"/>
      <c r="AA3" s="7"/>
      <c r="AB3" s="7"/>
      <c r="AC3" s="7"/>
    </row>
    <row r="4" spans="3:29" ht="15" customHeight="1">
      <c r="C4" s="381"/>
      <c r="D4" s="381"/>
      <c r="E4" s="381"/>
      <c r="F4" s="381"/>
      <c r="G4" s="381"/>
      <c r="H4" s="381"/>
      <c r="I4" s="381"/>
      <c r="J4" s="381"/>
      <c r="K4" s="381"/>
      <c r="L4" s="381"/>
      <c r="M4" s="381"/>
      <c r="N4" s="381"/>
      <c r="O4" s="381"/>
      <c r="P4" s="381"/>
      <c r="Q4" s="381"/>
      <c r="R4" s="381"/>
      <c r="S4" s="381"/>
      <c r="T4" s="381"/>
      <c r="U4" s="201"/>
      <c r="V4" s="201"/>
      <c r="W4" s="7"/>
      <c r="X4" s="7"/>
      <c r="AA4" s="7"/>
      <c r="AB4" s="7"/>
      <c r="AC4" s="7"/>
    </row>
    <row r="5" spans="3:24" ht="15" customHeight="1">
      <c r="C5" s="394" t="s">
        <v>138</v>
      </c>
      <c r="D5" s="394"/>
      <c r="E5" s="394"/>
      <c r="F5" s="394"/>
      <c r="G5" s="394"/>
      <c r="H5" s="394"/>
      <c r="I5" s="394"/>
      <c r="J5" s="394"/>
      <c r="K5" s="394"/>
      <c r="L5" s="394"/>
      <c r="M5" s="394"/>
      <c r="N5" s="394"/>
      <c r="O5" s="394"/>
      <c r="P5" s="394"/>
      <c r="Q5" s="394"/>
      <c r="R5" s="394"/>
      <c r="S5" s="394"/>
      <c r="T5" s="394"/>
      <c r="U5" s="394"/>
      <c r="V5" s="394"/>
      <c r="W5" s="8"/>
      <c r="X5" s="8"/>
    </row>
    <row r="6" spans="3:24" ht="15" customHeight="1">
      <c r="C6" s="394" t="s">
        <v>139</v>
      </c>
      <c r="D6" s="394"/>
      <c r="E6" s="394"/>
      <c r="F6" s="394"/>
      <c r="G6" s="394"/>
      <c r="H6" s="394"/>
      <c r="I6" s="394"/>
      <c r="J6" s="394"/>
      <c r="K6" s="394"/>
      <c r="L6" s="394"/>
      <c r="M6" s="394"/>
      <c r="N6" s="394"/>
      <c r="O6" s="394"/>
      <c r="P6" s="394"/>
      <c r="Q6" s="394"/>
      <c r="R6" s="394"/>
      <c r="S6" s="394"/>
      <c r="T6" s="394"/>
      <c r="U6" s="394"/>
      <c r="V6" s="394"/>
      <c r="W6" s="8"/>
      <c r="X6" s="8"/>
    </row>
    <row r="7" spans="3:24" ht="15" customHeight="1">
      <c r="C7" s="394" t="s">
        <v>230</v>
      </c>
      <c r="D7" s="394"/>
      <c r="E7" s="394"/>
      <c r="F7" s="394"/>
      <c r="G7" s="394"/>
      <c r="H7" s="394"/>
      <c r="I7" s="394"/>
      <c r="J7" s="394"/>
      <c r="K7" s="394"/>
      <c r="L7" s="394"/>
      <c r="M7" s="394"/>
      <c r="N7" s="394"/>
      <c r="O7" s="394"/>
      <c r="P7" s="394"/>
      <c r="Q7" s="8"/>
      <c r="R7" s="8"/>
      <c r="S7" s="8"/>
      <c r="T7" s="8"/>
      <c r="U7" s="8"/>
      <c r="V7" s="8"/>
      <c r="W7" s="8"/>
      <c r="X7" s="8"/>
    </row>
    <row r="8" spans="3:24" ht="15" customHeight="1">
      <c r="C8" s="394"/>
      <c r="D8" s="394"/>
      <c r="E8" s="394"/>
      <c r="F8" s="394"/>
      <c r="G8" s="394"/>
      <c r="H8" s="394"/>
      <c r="I8" s="394"/>
      <c r="J8" s="394"/>
      <c r="K8" s="394"/>
      <c r="L8" s="394"/>
      <c r="M8" s="394"/>
      <c r="N8" s="394"/>
      <c r="O8" s="394"/>
      <c r="P8" s="394"/>
      <c r="Q8" s="8"/>
      <c r="R8" s="8"/>
      <c r="S8" s="8"/>
      <c r="T8" s="8"/>
      <c r="U8" s="8"/>
      <c r="V8" s="8"/>
      <c r="W8" s="8"/>
      <c r="X8" s="8"/>
    </row>
    <row r="9" spans="3:24" ht="15" customHeight="1">
      <c r="C9" s="9" t="s">
        <v>10</v>
      </c>
      <c r="D9" s="4"/>
      <c r="E9" s="4"/>
      <c r="F9" s="4"/>
      <c r="G9" s="4"/>
      <c r="H9" s="4"/>
      <c r="I9" s="4"/>
      <c r="J9" s="4"/>
      <c r="K9" s="4"/>
      <c r="L9" s="4"/>
      <c r="M9" s="4"/>
      <c r="N9" s="4"/>
      <c r="O9" s="4"/>
      <c r="P9" s="4"/>
      <c r="Q9" s="4"/>
      <c r="R9" s="4"/>
      <c r="S9" s="4"/>
      <c r="T9" s="4"/>
      <c r="U9" s="4"/>
      <c r="V9" s="4"/>
      <c r="W9" s="4"/>
      <c r="X9" s="2"/>
    </row>
    <row r="10" spans="3:29" ht="15" customHeight="1" thickBot="1">
      <c r="C10" s="25"/>
      <c r="H10" s="9" t="s">
        <v>10</v>
      </c>
      <c r="I10" s="4"/>
      <c r="J10" s="4"/>
      <c r="K10" s="4"/>
      <c r="L10" s="4"/>
      <c r="M10" s="4"/>
      <c r="N10" s="4"/>
      <c r="O10" s="4"/>
      <c r="P10" s="4"/>
      <c r="Q10" s="4"/>
      <c r="R10" s="4"/>
      <c r="S10" s="4"/>
      <c r="T10" s="4"/>
      <c r="U10" s="4"/>
      <c r="V10" s="4"/>
      <c r="W10" s="4"/>
      <c r="X10" s="4"/>
      <c r="Y10" s="2"/>
      <c r="AA10" s="2"/>
      <c r="AB10" s="2"/>
      <c r="AC10" s="2"/>
    </row>
    <row r="11" spans="3:29" ht="18.75" customHeight="1" thickBot="1">
      <c r="C11" s="25"/>
      <c r="H11" s="395" t="s">
        <v>14</v>
      </c>
      <c r="I11" s="396"/>
      <c r="J11" s="398" t="s">
        <v>143</v>
      </c>
      <c r="K11" s="399"/>
      <c r="L11" s="399"/>
      <c r="M11" s="399"/>
      <c r="N11" s="398" t="s">
        <v>144</v>
      </c>
      <c r="O11" s="399"/>
      <c r="P11" s="399"/>
      <c r="Q11" s="400"/>
      <c r="R11" s="397"/>
      <c r="S11" s="397"/>
      <c r="T11" s="397"/>
      <c r="U11" s="397"/>
      <c r="V11" s="39"/>
      <c r="W11" s="39"/>
      <c r="X11" s="2"/>
      <c r="Y11" s="2"/>
      <c r="AA11" s="2"/>
      <c r="AB11" s="2"/>
      <c r="AC11" s="2"/>
    </row>
    <row r="12" spans="3:29" ht="18.75" customHeight="1">
      <c r="C12" s="25"/>
      <c r="H12" s="333" t="s">
        <v>13</v>
      </c>
      <c r="I12" s="334"/>
      <c r="J12" s="337" t="s">
        <v>221</v>
      </c>
      <c r="K12" s="335"/>
      <c r="L12" s="335"/>
      <c r="M12" s="335"/>
      <c r="N12" s="337" t="s">
        <v>145</v>
      </c>
      <c r="O12" s="335"/>
      <c r="P12" s="335"/>
      <c r="Q12" s="408"/>
      <c r="R12" s="332"/>
      <c r="S12" s="332"/>
      <c r="T12" s="332"/>
      <c r="U12" s="332"/>
      <c r="V12" s="26"/>
      <c r="W12" s="26"/>
      <c r="X12" s="2"/>
      <c r="Y12" s="2"/>
      <c r="AA12" s="2"/>
      <c r="AB12" s="2"/>
      <c r="AC12" s="2"/>
    </row>
    <row r="13" spans="3:29" s="24" customFormat="1" ht="18.75" customHeight="1">
      <c r="C13" s="25"/>
      <c r="D13" s="1"/>
      <c r="E13" s="1"/>
      <c r="F13" s="1"/>
      <c r="G13" s="1"/>
      <c r="H13" s="320"/>
      <c r="I13" s="321"/>
      <c r="J13" s="336" t="s">
        <v>220</v>
      </c>
      <c r="K13" s="326"/>
      <c r="L13" s="326"/>
      <c r="M13" s="326"/>
      <c r="N13" s="336" t="s">
        <v>141</v>
      </c>
      <c r="O13" s="326"/>
      <c r="P13" s="326"/>
      <c r="Q13" s="409"/>
      <c r="R13" s="332"/>
      <c r="S13" s="332"/>
      <c r="T13" s="332"/>
      <c r="U13" s="332"/>
      <c r="V13" s="26"/>
      <c r="W13" s="26"/>
      <c r="X13" s="2"/>
      <c r="Y13" s="2"/>
      <c r="Z13" s="1"/>
      <c r="AA13" s="23"/>
      <c r="AB13" s="23"/>
      <c r="AC13" s="23"/>
    </row>
    <row r="14" spans="3:29" ht="18.75" customHeight="1" thickBot="1">
      <c r="C14" s="37"/>
      <c r="H14" s="322"/>
      <c r="I14" s="323"/>
      <c r="J14" s="327" t="s">
        <v>219</v>
      </c>
      <c r="K14" s="328"/>
      <c r="L14" s="328"/>
      <c r="M14" s="328"/>
      <c r="N14" s="327" t="s">
        <v>218</v>
      </c>
      <c r="O14" s="328"/>
      <c r="P14" s="328"/>
      <c r="Q14" s="410"/>
      <c r="R14" s="332"/>
      <c r="S14" s="332"/>
      <c r="T14" s="332"/>
      <c r="U14" s="332"/>
      <c r="V14" s="26"/>
      <c r="W14" s="26"/>
      <c r="X14" s="2"/>
      <c r="Y14" s="2"/>
      <c r="AA14" s="2"/>
      <c r="AB14" s="2"/>
      <c r="AC14" s="2"/>
    </row>
    <row r="15" spans="3:29" ht="15" customHeight="1">
      <c r="C15"/>
      <c r="D15" s="25"/>
      <c r="E15" s="25"/>
      <c r="F15" s="38"/>
      <c r="G15" s="38"/>
      <c r="H15" s="38"/>
      <c r="I15" s="38"/>
      <c r="J15" s="38"/>
      <c r="K15" s="38"/>
      <c r="L15" s="38"/>
      <c r="M15" s="38"/>
      <c r="N15" s="26"/>
      <c r="O15" s="26"/>
      <c r="P15" s="26"/>
      <c r="Q15" s="26"/>
      <c r="R15" s="26"/>
      <c r="S15" s="26"/>
      <c r="T15" s="26"/>
      <c r="U15" s="38"/>
      <c r="V15" s="38"/>
      <c r="W15" s="38"/>
      <c r="X15" s="38"/>
      <c r="Y15" s="393"/>
      <c r="Z15" s="393"/>
      <c r="AA15" s="393"/>
      <c r="AB15" s="393"/>
      <c r="AC15" s="2"/>
    </row>
    <row r="16" spans="2:29" ht="15" customHeight="1">
      <c r="B16" s="205"/>
      <c r="C16" s="205"/>
      <c r="D16" s="205"/>
      <c r="E16" s="46"/>
      <c r="F16" s="46"/>
      <c r="G16" s="339" t="str">
        <f>+J12</f>
        <v>神田-8</v>
      </c>
      <c r="H16" s="425"/>
      <c r="I16" s="46"/>
      <c r="J16" s="46"/>
      <c r="K16" s="46"/>
      <c r="L16" s="46"/>
      <c r="M16" s="339" t="str">
        <f>+N12</f>
        <v>UNO-8</v>
      </c>
      <c r="N16" s="340"/>
      <c r="O16" s="46"/>
      <c r="P16" s="46"/>
      <c r="Q16" s="46"/>
      <c r="R16" s="46"/>
      <c r="S16" s="46"/>
      <c r="T16" s="196"/>
      <c r="U16" s="46"/>
      <c r="V16" s="38"/>
      <c r="W16" s="38"/>
      <c r="X16" s="38"/>
      <c r="Y16" s="38"/>
      <c r="Z16" s="38"/>
      <c r="AA16" s="393"/>
      <c r="AB16" s="393"/>
      <c r="AC16" s="2"/>
    </row>
    <row r="17" spans="2:29" ht="15" customHeight="1">
      <c r="B17" s="205"/>
      <c r="C17" s="205"/>
      <c r="D17" s="205"/>
      <c r="E17" s="95"/>
      <c r="F17" s="215"/>
      <c r="G17" s="424" t="s">
        <v>146</v>
      </c>
      <c r="H17" s="424"/>
      <c r="I17" s="319"/>
      <c r="J17" s="55"/>
      <c r="K17" s="95"/>
      <c r="L17" s="95"/>
      <c r="M17" s="423" t="s">
        <v>147</v>
      </c>
      <c r="N17" s="423"/>
      <c r="O17" s="55"/>
      <c r="P17" s="95"/>
      <c r="Q17" s="95"/>
      <c r="R17" s="95"/>
      <c r="S17" s="95"/>
      <c r="T17" s="95"/>
      <c r="U17" s="95"/>
      <c r="V17" s="55"/>
      <c r="W17" s="38"/>
      <c r="X17" s="38"/>
      <c r="Y17" s="38"/>
      <c r="Z17" s="38"/>
      <c r="AA17" s="393"/>
      <c r="AB17" s="393"/>
      <c r="AC17" s="20"/>
    </row>
    <row r="18" spans="3:29" ht="15" customHeight="1">
      <c r="C18" s="56"/>
      <c r="D18" s="47"/>
      <c r="E18" s="95"/>
      <c r="F18" s="95"/>
      <c r="G18" s="424"/>
      <c r="H18" s="424"/>
      <c r="I18" s="55"/>
      <c r="J18" s="55"/>
      <c r="K18" s="95"/>
      <c r="L18" s="95"/>
      <c r="M18" s="423"/>
      <c r="N18" s="423"/>
      <c r="O18" s="55"/>
      <c r="P18" s="95"/>
      <c r="Q18" s="95"/>
      <c r="R18" s="95"/>
      <c r="S18" s="95"/>
      <c r="T18" s="95"/>
      <c r="U18" s="95"/>
      <c r="V18" s="55"/>
      <c r="W18" s="38"/>
      <c r="X18" s="38"/>
      <c r="Y18" s="38"/>
      <c r="Z18" s="38"/>
      <c r="AA18" s="393"/>
      <c r="AB18" s="393"/>
      <c r="AC18" s="20"/>
    </row>
    <row r="19" spans="3:29" ht="15" customHeight="1">
      <c r="C19" s="56"/>
      <c r="D19" s="47"/>
      <c r="E19" s="95"/>
      <c r="F19" s="95"/>
      <c r="G19" s="424"/>
      <c r="H19" s="424"/>
      <c r="I19" s="55"/>
      <c r="J19" s="55"/>
      <c r="K19" s="95"/>
      <c r="L19" s="95"/>
      <c r="M19" s="423"/>
      <c r="N19" s="423"/>
      <c r="O19" s="55"/>
      <c r="P19" s="95"/>
      <c r="Q19" s="95"/>
      <c r="R19" s="95"/>
      <c r="S19" s="95"/>
      <c r="T19" s="95"/>
      <c r="U19" s="95"/>
      <c r="V19" s="55"/>
      <c r="W19" s="38"/>
      <c r="X19" s="38"/>
      <c r="Y19" s="38"/>
      <c r="Z19" s="38"/>
      <c r="AA19" s="393"/>
      <c r="AB19" s="393"/>
      <c r="AC19" s="20"/>
    </row>
    <row r="20" spans="3:29" ht="15" customHeight="1">
      <c r="C20" s="56"/>
      <c r="D20" s="47"/>
      <c r="E20" s="95"/>
      <c r="F20" s="95"/>
      <c r="G20" s="424"/>
      <c r="H20" s="424"/>
      <c r="I20" s="55"/>
      <c r="J20" s="55"/>
      <c r="K20" s="95"/>
      <c r="L20" s="95"/>
      <c r="M20" s="423"/>
      <c r="N20" s="423"/>
      <c r="O20" s="55"/>
      <c r="P20" s="95"/>
      <c r="Q20" s="95"/>
      <c r="R20" s="95"/>
      <c r="S20" s="95"/>
      <c r="T20" s="95"/>
      <c r="U20" s="95"/>
      <c r="V20" s="55"/>
      <c r="W20" s="38"/>
      <c r="X20" s="38"/>
      <c r="Y20" s="38"/>
      <c r="Z20" s="38"/>
      <c r="AA20" s="393"/>
      <c r="AB20" s="393"/>
      <c r="AC20" s="20"/>
    </row>
    <row r="21" spans="3:29" ht="15" customHeight="1">
      <c r="C21" s="56"/>
      <c r="D21" s="47"/>
      <c r="E21" s="318"/>
      <c r="F21" s="95"/>
      <c r="G21" s="424"/>
      <c r="H21" s="424"/>
      <c r="I21" s="215">
        <v>0</v>
      </c>
      <c r="J21" s="55"/>
      <c r="K21" s="95"/>
      <c r="L21" s="95"/>
      <c r="M21" s="423"/>
      <c r="N21" s="423"/>
      <c r="O21" s="55"/>
      <c r="P21" s="95"/>
      <c r="Q21" s="95"/>
      <c r="R21" s="95"/>
      <c r="S21" s="95"/>
      <c r="T21" s="95"/>
      <c r="U21" s="95"/>
      <c r="V21" s="55"/>
      <c r="W21" s="49"/>
      <c r="X21" s="49"/>
      <c r="Y21" s="49"/>
      <c r="Z21" s="49"/>
      <c r="AA21" s="49"/>
      <c r="AB21" s="49"/>
      <c r="AC21" s="20"/>
    </row>
    <row r="22" spans="3:29" ht="15" customHeight="1">
      <c r="C22" s="96"/>
      <c r="D22" s="96"/>
      <c r="E22" s="339" t="str">
        <f>+J13</f>
        <v>鴨田-8</v>
      </c>
      <c r="F22" s="340"/>
      <c r="G22" s="49"/>
      <c r="H22" s="339" t="str">
        <f>+J14</f>
        <v>横内-8</v>
      </c>
      <c r="I22" s="340"/>
      <c r="J22" s="55"/>
      <c r="K22" s="339" t="str">
        <f>+N13</f>
        <v>高知南U－8</v>
      </c>
      <c r="L22" s="340"/>
      <c r="M22" s="49"/>
      <c r="N22" s="421" t="str">
        <f>+N14</f>
        <v>秦-8</v>
      </c>
      <c r="O22" s="422"/>
      <c r="P22" s="49"/>
      <c r="Q22" s="49"/>
      <c r="R22" s="196"/>
      <c r="S22" s="49"/>
      <c r="T22" s="49"/>
      <c r="U22" s="196"/>
      <c r="V22" s="49"/>
      <c r="W22" s="49"/>
      <c r="X22" s="49"/>
      <c r="Y22" s="49"/>
      <c r="Z22" s="49"/>
      <c r="AA22" s="49"/>
      <c r="AB22" s="49"/>
      <c r="AC22" s="20"/>
    </row>
    <row r="23" spans="2:29" ht="15" customHeight="1">
      <c r="B23" s="331" t="s">
        <v>149</v>
      </c>
      <c r="C23" s="331"/>
      <c r="D23" s="331"/>
      <c r="E23" s="331"/>
      <c r="F23" s="331"/>
      <c r="G23" s="331"/>
      <c r="H23" s="331"/>
      <c r="I23" s="331"/>
      <c r="J23" s="331"/>
      <c r="K23" s="331"/>
      <c r="L23" s="331"/>
      <c r="M23" s="331"/>
      <c r="N23" s="331"/>
      <c r="O23" s="331"/>
      <c r="P23" s="331"/>
      <c r="Q23" s="331"/>
      <c r="R23" s="331"/>
      <c r="S23" s="331"/>
      <c r="T23" s="331"/>
      <c r="U23" s="331"/>
      <c r="V23" s="202"/>
      <c r="W23" s="202"/>
      <c r="X23" s="202"/>
      <c r="Y23" s="202"/>
      <c r="Z23" s="2"/>
      <c r="AA23" s="2"/>
      <c r="AB23" s="2"/>
      <c r="AC23" s="2"/>
    </row>
    <row r="24" spans="2:29" ht="15" customHeight="1">
      <c r="B24" s="331"/>
      <c r="C24" s="331"/>
      <c r="D24" s="331"/>
      <c r="E24" s="331"/>
      <c r="F24" s="331"/>
      <c r="G24" s="331"/>
      <c r="H24" s="331"/>
      <c r="I24" s="331"/>
      <c r="J24" s="331"/>
      <c r="K24" s="331"/>
      <c r="L24" s="331"/>
      <c r="M24" s="331"/>
      <c r="N24" s="331"/>
      <c r="O24" s="331"/>
      <c r="P24" s="331"/>
      <c r="Q24" s="331"/>
      <c r="R24" s="331"/>
      <c r="S24" s="331"/>
      <c r="T24" s="331"/>
      <c r="U24" s="331"/>
      <c r="V24" s="202"/>
      <c r="W24" s="202"/>
      <c r="X24" s="202"/>
      <c r="Y24" s="202"/>
      <c r="Z24" s="2"/>
      <c r="AA24" s="2"/>
      <c r="AB24" s="2"/>
      <c r="AC24" s="2"/>
    </row>
    <row r="25" spans="2:29" ht="15" customHeight="1">
      <c r="B25" s="194"/>
      <c r="C25" s="381" t="s">
        <v>142</v>
      </c>
      <c r="D25" s="381"/>
      <c r="E25" s="381"/>
      <c r="F25" s="381"/>
      <c r="G25" s="381"/>
      <c r="H25" s="381"/>
      <c r="I25" s="381"/>
      <c r="J25" s="381"/>
      <c r="K25" s="381"/>
      <c r="L25" s="381"/>
      <c r="M25" s="381"/>
      <c r="N25" s="381"/>
      <c r="O25" s="381"/>
      <c r="P25" s="381"/>
      <c r="Q25" s="381"/>
      <c r="R25" s="381"/>
      <c r="S25" s="381"/>
      <c r="T25" s="381"/>
      <c r="U25" s="201"/>
      <c r="V25" s="201"/>
      <c r="W25" s="195"/>
      <c r="X25" s="195"/>
      <c r="Y25" s="195"/>
      <c r="Z25" s="2"/>
      <c r="AA25" s="2"/>
      <c r="AB25" s="2"/>
      <c r="AC25" s="2"/>
    </row>
    <row r="26" spans="2:29" ht="15" customHeight="1">
      <c r="B26" s="194"/>
      <c r="C26" s="381"/>
      <c r="D26" s="381"/>
      <c r="E26" s="381"/>
      <c r="F26" s="381"/>
      <c r="G26" s="381"/>
      <c r="H26" s="381"/>
      <c r="I26" s="381"/>
      <c r="J26" s="381"/>
      <c r="K26" s="381"/>
      <c r="L26" s="381"/>
      <c r="M26" s="381"/>
      <c r="N26" s="381"/>
      <c r="O26" s="381"/>
      <c r="P26" s="381"/>
      <c r="Q26" s="381"/>
      <c r="R26" s="381"/>
      <c r="S26" s="381"/>
      <c r="T26" s="381"/>
      <c r="U26" s="201"/>
      <c r="V26" s="201"/>
      <c r="W26" s="195"/>
      <c r="X26" s="195"/>
      <c r="Y26" s="195"/>
      <c r="Z26" s="2"/>
      <c r="AA26" s="2"/>
      <c r="AB26" s="2"/>
      <c r="AC26" s="2"/>
    </row>
    <row r="27" spans="3:29" ht="15" customHeight="1">
      <c r="C27" s="17"/>
      <c r="D27" s="18"/>
      <c r="E27" s="14"/>
      <c r="F27" s="14"/>
      <c r="G27" s="11"/>
      <c r="H27" s="4"/>
      <c r="I27" s="15"/>
      <c r="J27" s="15"/>
      <c r="K27" s="15"/>
      <c r="L27" s="16"/>
      <c r="M27" s="15"/>
      <c r="N27" s="15"/>
      <c r="O27" s="16"/>
      <c r="P27" s="16"/>
      <c r="Q27" s="2"/>
      <c r="R27" s="2"/>
      <c r="S27" s="2"/>
      <c r="T27" s="2"/>
      <c r="U27" s="2"/>
      <c r="V27" s="2"/>
      <c r="W27" s="2"/>
      <c r="X27" s="2"/>
      <c r="Y27" s="2"/>
      <c r="Z27" s="2"/>
      <c r="AA27" s="2"/>
      <c r="AB27" s="2"/>
      <c r="AC27" s="2"/>
    </row>
    <row r="28" spans="3:29" ht="15" customHeight="1">
      <c r="C28" s="392" t="s">
        <v>9</v>
      </c>
      <c r="D28" s="392"/>
      <c r="E28" s="392"/>
      <c r="F28" s="57" t="s">
        <v>224</v>
      </c>
      <c r="G28" s="40"/>
      <c r="H28" s="41"/>
      <c r="I28" s="42"/>
      <c r="J28" s="42"/>
      <c r="K28" s="42"/>
      <c r="L28" s="42"/>
      <c r="M28" s="42"/>
      <c r="N28" s="42"/>
      <c r="O28" s="42"/>
      <c r="P28" s="42"/>
      <c r="Q28" s="43"/>
      <c r="R28" s="2"/>
      <c r="S28" s="2"/>
      <c r="T28" s="2"/>
      <c r="U28" s="2"/>
      <c r="V28" s="2"/>
      <c r="W28" s="2"/>
      <c r="X28" s="2"/>
      <c r="Y28" s="2"/>
      <c r="Z28" s="2"/>
      <c r="AA28" s="2"/>
      <c r="AB28" s="2"/>
      <c r="AC28" s="2"/>
    </row>
    <row r="29" spans="3:29" ht="15" customHeight="1">
      <c r="C29" s="382" t="s">
        <v>229</v>
      </c>
      <c r="D29" s="382"/>
      <c r="E29" s="382"/>
      <c r="F29" s="382"/>
      <c r="G29" s="382"/>
      <c r="H29" s="382"/>
      <c r="I29" s="382"/>
      <c r="J29" s="382"/>
      <c r="K29" s="382"/>
      <c r="L29" s="382"/>
      <c r="M29" s="382"/>
      <c r="N29" s="382"/>
      <c r="O29" s="382"/>
      <c r="P29" s="382"/>
      <c r="Q29" s="382"/>
      <c r="R29" s="382"/>
      <c r="S29" s="382"/>
      <c r="T29" s="382"/>
      <c r="U29" s="2"/>
      <c r="V29" s="2"/>
      <c r="W29" s="2"/>
      <c r="X29" s="2"/>
      <c r="Y29" s="2"/>
      <c r="Z29" s="2"/>
      <c r="AA29" s="2"/>
      <c r="AB29" s="2"/>
      <c r="AC29" s="2"/>
    </row>
    <row r="30" spans="3:29" ht="15" customHeight="1" thickBot="1">
      <c r="C30" s="329" t="s">
        <v>223</v>
      </c>
      <c r="D30" s="329"/>
      <c r="E30" s="329"/>
      <c r="F30" s="329"/>
      <c r="G30" s="329"/>
      <c r="H30" s="329"/>
      <c r="I30" s="329"/>
      <c r="J30" s="329"/>
      <c r="K30" s="329"/>
      <c r="L30" s="329"/>
      <c r="M30" s="330"/>
      <c r="N30" s="330"/>
      <c r="O30" s="330"/>
      <c r="P30" s="330"/>
      <c r="Q30" s="330"/>
      <c r="R30" s="330"/>
      <c r="S30" s="330"/>
      <c r="T30" s="330"/>
      <c r="U30" s="330"/>
      <c r="V30" s="330"/>
      <c r="W30" s="2"/>
      <c r="X30" s="2"/>
      <c r="Y30" s="2"/>
      <c r="Z30" s="2"/>
      <c r="AA30" s="2"/>
      <c r="AB30" s="2"/>
      <c r="AC30" s="2"/>
    </row>
    <row r="31" spans="3:29" ht="15" customHeight="1" thickBot="1">
      <c r="C31" s="401"/>
      <c r="D31" s="403"/>
      <c r="E31" s="395" t="s">
        <v>150</v>
      </c>
      <c r="F31" s="396"/>
      <c r="G31" s="396"/>
      <c r="H31" s="396"/>
      <c r="I31" s="396"/>
      <c r="J31" s="396"/>
      <c r="K31" s="396"/>
      <c r="L31" s="396"/>
      <c r="M31" s="401" t="s">
        <v>151</v>
      </c>
      <c r="N31" s="402"/>
      <c r="O31" s="402"/>
      <c r="P31" s="402"/>
      <c r="Q31" s="402"/>
      <c r="R31" s="402"/>
      <c r="S31" s="402"/>
      <c r="T31" s="403"/>
      <c r="U31" s="25"/>
      <c r="V31" s="25"/>
      <c r="W31" s="2"/>
      <c r="X31" s="2"/>
      <c r="Y31" s="2"/>
      <c r="Z31" s="2"/>
      <c r="AA31" s="2"/>
      <c r="AB31" s="2"/>
      <c r="AC31" s="2"/>
    </row>
    <row r="32" spans="3:29" ht="20.25" customHeight="1">
      <c r="C32" s="391" t="s">
        <v>225</v>
      </c>
      <c r="D32" s="356"/>
      <c r="E32" s="415" t="str">
        <f>+J12</f>
        <v>神田-8</v>
      </c>
      <c r="F32" s="387"/>
      <c r="G32" s="416"/>
      <c r="H32" s="407" t="s">
        <v>426</v>
      </c>
      <c r="I32" s="407"/>
      <c r="J32" s="386" t="str">
        <f>+J13</f>
        <v>鴨田-8</v>
      </c>
      <c r="K32" s="387"/>
      <c r="L32" s="387"/>
      <c r="M32" s="406" t="str">
        <f>+N12</f>
        <v>UNO-8</v>
      </c>
      <c r="N32" s="404"/>
      <c r="O32" s="404"/>
      <c r="P32" s="440" t="s">
        <v>441</v>
      </c>
      <c r="Q32" s="440"/>
      <c r="R32" s="404" t="str">
        <f>+N13</f>
        <v>高知南U－8</v>
      </c>
      <c r="S32" s="404"/>
      <c r="T32" s="405"/>
      <c r="U32" s="54"/>
      <c r="V32" s="54"/>
      <c r="W32" s="2"/>
      <c r="X32" s="2"/>
      <c r="Y32" s="2"/>
      <c r="Z32" s="2"/>
      <c r="AA32" s="2"/>
      <c r="AB32" s="2"/>
      <c r="AC32" s="2"/>
    </row>
    <row r="33" spans="3:29" ht="20.25" customHeight="1">
      <c r="C33" s="417" t="s">
        <v>204</v>
      </c>
      <c r="D33" s="418"/>
      <c r="E33" s="419" t="str">
        <f>+J12</f>
        <v>神田-8</v>
      </c>
      <c r="F33" s="385"/>
      <c r="G33" s="420"/>
      <c r="H33" s="390" t="s">
        <v>426</v>
      </c>
      <c r="I33" s="390"/>
      <c r="J33" s="384" t="str">
        <f>+J14</f>
        <v>横内-8</v>
      </c>
      <c r="K33" s="385"/>
      <c r="L33" s="385"/>
      <c r="M33" s="388" t="str">
        <f>+N12</f>
        <v>UNO-8</v>
      </c>
      <c r="N33" s="389"/>
      <c r="O33" s="389"/>
      <c r="P33" s="438" t="s">
        <v>426</v>
      </c>
      <c r="Q33" s="438"/>
      <c r="R33" s="411" t="str">
        <f>+N14</f>
        <v>秦-8</v>
      </c>
      <c r="S33" s="389"/>
      <c r="T33" s="412"/>
      <c r="U33" s="54"/>
      <c r="V33" s="54"/>
      <c r="W33" s="2"/>
      <c r="X33" s="2"/>
      <c r="Y33" s="2"/>
      <c r="Z33" s="2"/>
      <c r="AA33" s="2"/>
      <c r="AB33" s="2"/>
      <c r="AC33" s="2"/>
    </row>
    <row r="34" spans="3:29" ht="20.25" customHeight="1" thickBot="1">
      <c r="C34" s="347" t="s">
        <v>226</v>
      </c>
      <c r="D34" s="348"/>
      <c r="E34" s="349" t="str">
        <f>+J13</f>
        <v>鴨田-8</v>
      </c>
      <c r="F34" s="350"/>
      <c r="G34" s="343"/>
      <c r="H34" s="344" t="s">
        <v>426</v>
      </c>
      <c r="I34" s="344"/>
      <c r="J34" s="341" t="str">
        <f>+J14</f>
        <v>横内-8</v>
      </c>
      <c r="K34" s="350"/>
      <c r="L34" s="350"/>
      <c r="M34" s="342" t="str">
        <f>+N13</f>
        <v>高知南U－8</v>
      </c>
      <c r="N34" s="338"/>
      <c r="O34" s="338"/>
      <c r="P34" s="439" t="s">
        <v>442</v>
      </c>
      <c r="Q34" s="439"/>
      <c r="R34" s="413" t="str">
        <f>+N14</f>
        <v>秦-8</v>
      </c>
      <c r="S34" s="338"/>
      <c r="T34" s="414"/>
      <c r="U34" s="54"/>
      <c r="V34" s="54"/>
      <c r="W34" s="2"/>
      <c r="X34" s="2"/>
      <c r="Y34" s="2"/>
      <c r="Z34" s="2"/>
      <c r="AA34" s="2"/>
      <c r="AB34" s="2"/>
      <c r="AC34" s="2"/>
    </row>
    <row r="35" spans="3:29" ht="20.25" customHeight="1">
      <c r="C35" s="231"/>
      <c r="D35" s="231"/>
      <c r="E35" s="232"/>
      <c r="F35" s="54"/>
      <c r="G35" s="54"/>
      <c r="H35" s="233"/>
      <c r="I35" s="233"/>
      <c r="J35" s="232"/>
      <c r="K35" s="54"/>
      <c r="L35" s="54"/>
      <c r="M35" s="232"/>
      <c r="N35" s="54"/>
      <c r="O35" s="54"/>
      <c r="P35" s="233"/>
      <c r="Q35" s="233"/>
      <c r="R35" s="232"/>
      <c r="S35" s="54"/>
      <c r="T35" s="54"/>
      <c r="U35" s="54"/>
      <c r="V35" s="54"/>
      <c r="W35" s="2"/>
      <c r="X35" s="2"/>
      <c r="Y35" s="2"/>
      <c r="Z35" s="2"/>
      <c r="AA35" s="2"/>
      <c r="AB35" s="2"/>
      <c r="AC35" s="2"/>
    </row>
    <row r="36" spans="3:29" ht="20.25" customHeight="1">
      <c r="C36" s="231"/>
      <c r="D36" s="231"/>
      <c r="E36" s="232"/>
      <c r="F36" s="54"/>
      <c r="G36" s="54"/>
      <c r="H36" s="233"/>
      <c r="I36" s="233"/>
      <c r="J36" s="232"/>
      <c r="K36" s="54"/>
      <c r="L36" s="54"/>
      <c r="M36" s="232"/>
      <c r="N36" s="54"/>
      <c r="O36" s="54"/>
      <c r="P36" s="233"/>
      <c r="Q36" s="233"/>
      <c r="R36" s="232"/>
      <c r="S36" s="54"/>
      <c r="T36" s="54"/>
      <c r="U36" s="54"/>
      <c r="V36" s="54"/>
      <c r="W36" s="2"/>
      <c r="X36" s="2"/>
      <c r="Y36" s="2"/>
      <c r="Z36" s="2"/>
      <c r="AA36" s="2"/>
      <c r="AB36" s="2"/>
      <c r="AC36" s="2"/>
    </row>
    <row r="37" spans="3:29" ht="18" customHeight="1" thickBot="1">
      <c r="C37" s="383" t="s">
        <v>148</v>
      </c>
      <c r="D37" s="383"/>
      <c r="E37" s="383"/>
      <c r="F37" s="383"/>
      <c r="G37" s="383"/>
      <c r="H37" s="383"/>
      <c r="I37" s="383"/>
      <c r="J37" s="383"/>
      <c r="K37" s="383"/>
      <c r="L37" s="383"/>
      <c r="M37" s="383"/>
      <c r="N37" s="383"/>
      <c r="O37" s="383"/>
      <c r="P37" s="383"/>
      <c r="Q37" s="383"/>
      <c r="R37" s="383"/>
      <c r="S37" s="383"/>
      <c r="T37" s="383"/>
      <c r="W37" s="2"/>
      <c r="X37" s="2"/>
      <c r="Y37" s="2"/>
      <c r="Z37" s="2"/>
      <c r="AA37" s="2"/>
      <c r="AB37" s="2"/>
      <c r="AC37" s="2"/>
    </row>
    <row r="38" spans="3:29" ht="18.75" customHeight="1" thickBot="1">
      <c r="C38" s="228" t="s">
        <v>153</v>
      </c>
      <c r="D38" s="229"/>
      <c r="E38" s="229"/>
      <c r="F38" s="229"/>
      <c r="G38" s="229"/>
      <c r="H38" s="229"/>
      <c r="I38" s="229"/>
      <c r="J38" s="229"/>
      <c r="K38" s="229"/>
      <c r="L38" s="229"/>
      <c r="M38" s="229"/>
      <c r="N38" s="229"/>
      <c r="O38" s="229"/>
      <c r="P38" s="229"/>
      <c r="Q38" s="229"/>
      <c r="R38" s="229"/>
      <c r="S38" s="229"/>
      <c r="T38" s="230"/>
      <c r="U38" s="2"/>
      <c r="V38" s="2"/>
      <c r="W38" s="2"/>
      <c r="X38" s="2"/>
      <c r="Y38" s="2"/>
      <c r="Z38" s="2"/>
      <c r="AA38" s="2"/>
      <c r="AB38" s="2"/>
      <c r="AC38" s="2"/>
    </row>
    <row r="39" spans="3:29" ht="15" customHeight="1">
      <c r="C39" s="205"/>
      <c r="D39" s="46"/>
      <c r="E39" s="46"/>
      <c r="F39" s="339" t="s">
        <v>415</v>
      </c>
      <c r="G39" s="425"/>
      <c r="H39" s="46"/>
      <c r="I39" s="46"/>
      <c r="J39" s="46"/>
      <c r="K39" s="46"/>
      <c r="L39" s="339" t="s">
        <v>416</v>
      </c>
      <c r="M39" s="340"/>
      <c r="N39" s="46"/>
      <c r="O39" s="46"/>
      <c r="P39" s="46"/>
      <c r="Q39" s="2"/>
      <c r="R39" s="2"/>
      <c r="S39" s="2"/>
      <c r="T39" s="2"/>
      <c r="U39" s="2"/>
      <c r="V39" s="2"/>
      <c r="W39" s="2"/>
      <c r="X39" s="2"/>
      <c r="Y39" s="2"/>
      <c r="Z39" s="2"/>
      <c r="AA39" s="2"/>
      <c r="AB39" s="23"/>
      <c r="AC39" s="2"/>
    </row>
    <row r="40" spans="3:29" ht="15" customHeight="1">
      <c r="C40" s="205"/>
      <c r="D40" s="95"/>
      <c r="E40" s="748">
        <v>0</v>
      </c>
      <c r="F40" s="424" t="s">
        <v>146</v>
      </c>
      <c r="G40" s="424"/>
      <c r="H40" s="319">
        <v>2</v>
      </c>
      <c r="I40" s="55"/>
      <c r="J40" s="95"/>
      <c r="K40" s="750">
        <v>0</v>
      </c>
      <c r="L40" s="423" t="s">
        <v>147</v>
      </c>
      <c r="M40" s="423"/>
      <c r="N40" s="749">
        <v>0</v>
      </c>
      <c r="O40" s="95"/>
      <c r="P40" s="95"/>
      <c r="Q40" s="23" t="s">
        <v>487</v>
      </c>
      <c r="R40" s="23"/>
      <c r="S40" s="23"/>
      <c r="T40" s="23"/>
      <c r="U40" s="2"/>
      <c r="V40" s="2"/>
      <c r="W40" s="2"/>
      <c r="X40" s="2"/>
      <c r="Y40" s="2"/>
      <c r="Z40" s="2"/>
      <c r="AA40" s="2"/>
      <c r="AB40" s="2"/>
      <c r="AC40" s="2"/>
    </row>
    <row r="41" spans="3:29" ht="15" customHeight="1">
      <c r="C41" s="47"/>
      <c r="D41" s="95"/>
      <c r="E41" s="95"/>
      <c r="F41" s="424"/>
      <c r="G41" s="424"/>
      <c r="H41" s="55"/>
      <c r="I41" s="55"/>
      <c r="J41" s="95"/>
      <c r="K41" s="95"/>
      <c r="L41" s="423"/>
      <c r="M41" s="423"/>
      <c r="N41" s="55"/>
      <c r="O41" s="95"/>
      <c r="P41" s="95"/>
      <c r="Q41" s="745" t="s">
        <v>488</v>
      </c>
      <c r="R41" s="745"/>
      <c r="S41" s="745"/>
      <c r="T41" s="118"/>
      <c r="U41" s="2"/>
      <c r="V41" s="2"/>
      <c r="W41" s="2"/>
      <c r="X41" s="2"/>
      <c r="Y41" s="2"/>
      <c r="Z41" s="2"/>
      <c r="AA41" s="2"/>
      <c r="AB41" s="2"/>
      <c r="AC41" s="2"/>
    </row>
    <row r="42" spans="3:29" ht="15" customHeight="1">
      <c r="C42" s="47"/>
      <c r="D42" s="95"/>
      <c r="E42" s="95"/>
      <c r="F42" s="424"/>
      <c r="G42" s="424"/>
      <c r="H42" s="55"/>
      <c r="I42" s="55"/>
      <c r="J42" s="95"/>
      <c r="K42" s="95"/>
      <c r="L42" s="423"/>
      <c r="M42" s="423"/>
      <c r="N42" s="55"/>
      <c r="O42" s="95"/>
      <c r="P42" s="95"/>
      <c r="Q42" s="746" t="s">
        <v>489</v>
      </c>
      <c r="R42" s="746"/>
      <c r="S42" s="746"/>
      <c r="T42" s="114"/>
      <c r="U42" s="2"/>
      <c r="V42" s="2"/>
      <c r="W42" s="2"/>
      <c r="X42" s="2"/>
      <c r="Y42" s="2"/>
      <c r="Z42" s="2"/>
      <c r="AA42" s="2"/>
      <c r="AB42" s="2"/>
      <c r="AC42" s="2"/>
    </row>
    <row r="43" spans="3:29" ht="15" customHeight="1">
      <c r="C43" s="47"/>
      <c r="D43" s="95"/>
      <c r="E43" s="95"/>
      <c r="F43" s="424"/>
      <c r="G43" s="424"/>
      <c r="H43" s="55"/>
      <c r="I43" s="55"/>
      <c r="J43" s="95"/>
      <c r="K43" s="95"/>
      <c r="L43" s="423"/>
      <c r="M43" s="423"/>
      <c r="N43" s="55"/>
      <c r="O43" s="95"/>
      <c r="P43" s="95"/>
      <c r="Q43" s="746" t="s">
        <v>490</v>
      </c>
      <c r="R43" s="746"/>
      <c r="S43" s="746"/>
      <c r="T43" s="114"/>
      <c r="U43" s="2"/>
      <c r="V43" s="2"/>
      <c r="W43" s="2"/>
      <c r="X43" s="2"/>
      <c r="Y43" s="2"/>
      <c r="Z43" s="2"/>
      <c r="AA43" s="2"/>
      <c r="AB43" s="2"/>
      <c r="AC43" s="2"/>
    </row>
    <row r="44" spans="3:29" ht="15" customHeight="1">
      <c r="C44" s="47"/>
      <c r="D44" s="748">
        <v>2</v>
      </c>
      <c r="E44" s="747"/>
      <c r="F44" s="424"/>
      <c r="G44" s="424"/>
      <c r="H44" s="55"/>
      <c r="I44" s="319">
        <v>0</v>
      </c>
      <c r="J44" s="750">
        <v>0</v>
      </c>
      <c r="K44" s="95"/>
      <c r="L44" s="423"/>
      <c r="M44" s="423"/>
      <c r="N44" s="55"/>
      <c r="O44" s="319">
        <v>3</v>
      </c>
      <c r="P44" s="95"/>
      <c r="Q44" s="2"/>
      <c r="R44" s="2"/>
      <c r="S44" s="2"/>
      <c r="T44" s="2"/>
      <c r="U44" s="2"/>
      <c r="V44" s="2"/>
      <c r="W44" s="2"/>
      <c r="X44" s="2"/>
      <c r="Y44" s="2"/>
      <c r="Z44" s="2"/>
      <c r="AA44" s="2"/>
      <c r="AB44" s="2"/>
      <c r="AC44" s="2"/>
    </row>
    <row r="45" spans="3:29" ht="15" customHeight="1">
      <c r="C45" s="96"/>
      <c r="D45" s="339" t="s">
        <v>371</v>
      </c>
      <c r="E45" s="340"/>
      <c r="F45" s="49"/>
      <c r="G45" s="339" t="s">
        <v>372</v>
      </c>
      <c r="H45" s="340"/>
      <c r="I45" s="55"/>
      <c r="J45" s="339" t="s">
        <v>417</v>
      </c>
      <c r="K45" s="340"/>
      <c r="L45" s="49"/>
      <c r="M45" s="421" t="s">
        <v>418</v>
      </c>
      <c r="N45" s="422"/>
      <c r="O45" s="49"/>
      <c r="P45" s="49"/>
      <c r="Q45" s="2"/>
      <c r="R45" s="2"/>
      <c r="S45" s="2"/>
      <c r="T45" s="2"/>
      <c r="U45" s="2"/>
      <c r="V45" s="2"/>
      <c r="W45" s="2"/>
      <c r="X45" s="2"/>
      <c r="Y45" s="2"/>
      <c r="Z45" s="2"/>
      <c r="AA45" s="2"/>
      <c r="AB45" s="2"/>
      <c r="AC45" s="2"/>
    </row>
    <row r="46" spans="3:29" ht="15" customHeight="1">
      <c r="C46" s="96"/>
      <c r="D46" s="196"/>
      <c r="E46" s="318">
        <v>1</v>
      </c>
      <c r="F46" s="49"/>
      <c r="G46" s="318">
        <v>1</v>
      </c>
      <c r="H46" s="49"/>
      <c r="I46" s="55"/>
      <c r="J46" s="196"/>
      <c r="K46" s="318">
        <v>0</v>
      </c>
      <c r="L46" s="49"/>
      <c r="M46" s="748">
        <v>6</v>
      </c>
      <c r="N46" s="325"/>
      <c r="O46" s="49"/>
      <c r="P46" s="49"/>
      <c r="Q46" s="2"/>
      <c r="R46" s="2"/>
      <c r="S46" s="2"/>
      <c r="T46" s="2"/>
      <c r="U46" s="2"/>
      <c r="V46" s="2"/>
      <c r="W46" s="2"/>
      <c r="X46" s="2"/>
      <c r="Y46" s="2"/>
      <c r="Z46" s="2"/>
      <c r="AA46" s="2"/>
      <c r="AB46" s="2"/>
      <c r="AC46" s="2"/>
    </row>
    <row r="47" spans="3:29" ht="15" customHeight="1">
      <c r="C47" s="96"/>
      <c r="D47" s="196"/>
      <c r="E47" s="49"/>
      <c r="F47" s="49"/>
      <c r="G47" s="196"/>
      <c r="H47" s="49"/>
      <c r="I47" s="55"/>
      <c r="J47" s="196"/>
      <c r="K47" s="49"/>
      <c r="L47" s="49"/>
      <c r="M47" s="324"/>
      <c r="N47" s="325"/>
      <c r="O47" s="49"/>
      <c r="P47" s="49"/>
      <c r="Q47" s="2"/>
      <c r="R47" s="2"/>
      <c r="S47" s="2"/>
      <c r="T47" s="2"/>
      <c r="U47" s="2"/>
      <c r="V47" s="2"/>
      <c r="W47" s="2"/>
      <c r="X47" s="2"/>
      <c r="Y47" s="2"/>
      <c r="Z47" s="2"/>
      <c r="AA47" s="2"/>
      <c r="AB47" s="2"/>
      <c r="AC47" s="2"/>
    </row>
    <row r="48" spans="3:29" ht="15" customHeight="1">
      <c r="C48" s="13" t="s">
        <v>12</v>
      </c>
      <c r="D48"/>
      <c r="E48"/>
      <c r="F48"/>
      <c r="G48" s="346" t="s">
        <v>7</v>
      </c>
      <c r="H48" s="346"/>
      <c r="I48" s="346"/>
      <c r="J48" s="346"/>
      <c r="K48" s="346"/>
      <c r="L48" s="346"/>
      <c r="M48" s="346"/>
      <c r="N48" s="346"/>
      <c r="O48" s="346"/>
      <c r="P48" s="346"/>
      <c r="Q48" s="346"/>
      <c r="R48" s="346"/>
      <c r="S48" s="44"/>
      <c r="T48" s="44"/>
      <c r="U48" s="2"/>
      <c r="V48" s="2"/>
      <c r="W48" s="2"/>
      <c r="X48" s="2"/>
      <c r="Y48" s="2"/>
      <c r="Z48" s="2"/>
      <c r="AA48" s="2"/>
      <c r="AB48" s="2"/>
      <c r="AC48" s="2"/>
    </row>
    <row r="49" spans="3:29" ht="15" customHeight="1">
      <c r="C49" s="10" t="s">
        <v>6</v>
      </c>
      <c r="D49" s="2"/>
      <c r="E49" s="2"/>
      <c r="F49" s="2"/>
      <c r="G49" s="2"/>
      <c r="H49" s="2"/>
      <c r="I49" s="2"/>
      <c r="J49" s="2"/>
      <c r="K49" s="2"/>
      <c r="L49" s="2"/>
      <c r="M49" s="12"/>
      <c r="N49" s="2"/>
      <c r="O49" s="2"/>
      <c r="P49" s="2"/>
      <c r="Q49" s="2"/>
      <c r="R49" s="2"/>
      <c r="S49" s="2"/>
      <c r="T49" s="2"/>
      <c r="U49" s="2"/>
      <c r="V49" s="2"/>
      <c r="W49" s="2"/>
      <c r="X49" s="2"/>
      <c r="Y49" s="2"/>
      <c r="Z49" s="2"/>
      <c r="AA49" s="2"/>
      <c r="AB49" s="2"/>
      <c r="AC49" s="2"/>
    </row>
    <row r="50" spans="3:29" ht="15" customHeight="1">
      <c r="C50" s="10" t="s">
        <v>8</v>
      </c>
      <c r="D50" s="2"/>
      <c r="E50" s="2"/>
      <c r="F50" s="2"/>
      <c r="G50" s="2"/>
      <c r="H50" s="2"/>
      <c r="I50" s="2"/>
      <c r="J50" s="2"/>
      <c r="K50" s="2"/>
      <c r="L50" s="2"/>
      <c r="M50" s="12"/>
      <c r="N50" s="2"/>
      <c r="O50" s="2"/>
      <c r="P50" s="2"/>
      <c r="Q50" s="2"/>
      <c r="R50" s="2"/>
      <c r="S50" s="2"/>
      <c r="T50" s="2"/>
      <c r="U50" s="2"/>
      <c r="V50" s="2"/>
      <c r="W50" s="2"/>
      <c r="X50" s="2"/>
      <c r="Y50" s="2"/>
      <c r="Z50" s="2"/>
      <c r="AA50" s="2"/>
      <c r="AB50" s="2"/>
      <c r="AC50" s="2"/>
    </row>
    <row r="51" spans="3:29" ht="15" customHeight="1">
      <c r="C51" s="10" t="s">
        <v>11</v>
      </c>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3:29" ht="15" customHeight="1">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3:29" ht="15" customHeight="1">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3:29" ht="15"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3:29" ht="15"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3:29" ht="15"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3:29" ht="1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3:29" ht="1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3:29" ht="1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3:29" ht="13.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3:29" ht="13.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3:29" ht="13.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3:29" ht="13.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3:29" ht="13.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3:29" ht="13.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3:29" ht="13.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3:29" ht="13.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3:29" ht="13.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3:29" ht="13.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3:29" ht="13.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3:29" ht="13.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3:29" ht="13.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3:29" ht="13.5"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3:29" ht="13.5"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3:29" ht="13.5"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3:29" ht="13.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3:29" ht="13.5"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3:29" ht="13.5"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3:29" ht="13.5"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3:29" ht="13.5"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3:29" ht="13.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3:29" ht="13.5"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3:29" ht="13.5"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3:29" ht="13.5"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3:29" ht="13.5"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3:29" ht="13.5"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3:29" ht="13.5"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3:29" ht="13.5"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3:29" ht="13.5"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3:29" ht="13.5"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3:29" ht="13.5"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3:21" ht="13.5" customHeight="1">
      <c r="C92" s="5"/>
      <c r="D92" s="5"/>
      <c r="E92" s="351"/>
      <c r="F92" s="351"/>
      <c r="G92" s="6"/>
      <c r="H92" s="352"/>
      <c r="I92" s="352"/>
      <c r="J92" s="345"/>
      <c r="K92" s="345"/>
      <c r="L92" s="5"/>
      <c r="M92" s="351"/>
      <c r="N92" s="351"/>
      <c r="O92" s="6"/>
      <c r="P92" s="352"/>
      <c r="Q92" s="352"/>
      <c r="R92" s="345"/>
      <c r="S92" s="345"/>
      <c r="T92" s="345"/>
      <c r="U92" s="345"/>
    </row>
  </sheetData>
  <mergeCells count="84">
    <mergeCell ref="M17:N21"/>
    <mergeCell ref="G17:H21"/>
    <mergeCell ref="G16:H16"/>
    <mergeCell ref="G45:H45"/>
    <mergeCell ref="J45:K45"/>
    <mergeCell ref="M45:N45"/>
    <mergeCell ref="F39:G39"/>
    <mergeCell ref="L39:M39"/>
    <mergeCell ref="F40:G44"/>
    <mergeCell ref="L40:M44"/>
    <mergeCell ref="E22:F22"/>
    <mergeCell ref="H22:I22"/>
    <mergeCell ref="K22:L22"/>
    <mergeCell ref="N22:O22"/>
    <mergeCell ref="C31:D31"/>
    <mergeCell ref="R33:T33"/>
    <mergeCell ref="R34:T34"/>
    <mergeCell ref="E31:L31"/>
    <mergeCell ref="E32:G32"/>
    <mergeCell ref="H32:I32"/>
    <mergeCell ref="C33:D33"/>
    <mergeCell ref="E33:G33"/>
    <mergeCell ref="T11:U11"/>
    <mergeCell ref="T12:U12"/>
    <mergeCell ref="T13:U13"/>
    <mergeCell ref="T14:U14"/>
    <mergeCell ref="J11:M11"/>
    <mergeCell ref="N11:Q11"/>
    <mergeCell ref="M31:T31"/>
    <mergeCell ref="R32:T32"/>
    <mergeCell ref="M32:O32"/>
    <mergeCell ref="P32:Q32"/>
    <mergeCell ref="R14:S14"/>
    <mergeCell ref="N12:Q12"/>
    <mergeCell ref="N13:Q13"/>
    <mergeCell ref="N14:Q14"/>
    <mergeCell ref="AA19:AB19"/>
    <mergeCell ref="AA20:AB20"/>
    <mergeCell ref="AA17:AB17"/>
    <mergeCell ref="AA18:AB18"/>
    <mergeCell ref="Y15:Z15"/>
    <mergeCell ref="AA15:AB15"/>
    <mergeCell ref="AA16:AB16"/>
    <mergeCell ref="C5:V5"/>
    <mergeCell ref="C6:V6"/>
    <mergeCell ref="H11:I11"/>
    <mergeCell ref="C7:P7"/>
    <mergeCell ref="C8:P8"/>
    <mergeCell ref="R11:S11"/>
    <mergeCell ref="R12:S12"/>
    <mergeCell ref="J12:M12"/>
    <mergeCell ref="J13:M13"/>
    <mergeCell ref="J14:M14"/>
    <mergeCell ref="C30:V30"/>
    <mergeCell ref="B23:U24"/>
    <mergeCell ref="C25:T26"/>
    <mergeCell ref="R13:S13"/>
    <mergeCell ref="M16:N16"/>
    <mergeCell ref="H12:I14"/>
    <mergeCell ref="C28:E28"/>
    <mergeCell ref="P92:Q92"/>
    <mergeCell ref="R92:U92"/>
    <mergeCell ref="G48:R48"/>
    <mergeCell ref="C34:D34"/>
    <mergeCell ref="E34:G34"/>
    <mergeCell ref="H34:I34"/>
    <mergeCell ref="J34:L34"/>
    <mergeCell ref="M34:O34"/>
    <mergeCell ref="P34:Q34"/>
    <mergeCell ref="D45:E45"/>
    <mergeCell ref="E92:F92"/>
    <mergeCell ref="H92:I92"/>
    <mergeCell ref="J92:K92"/>
    <mergeCell ref="M92:N92"/>
    <mergeCell ref="B1:U2"/>
    <mergeCell ref="C3:T4"/>
    <mergeCell ref="C29:T29"/>
    <mergeCell ref="C37:T37"/>
    <mergeCell ref="J33:L33"/>
    <mergeCell ref="J32:L32"/>
    <mergeCell ref="M33:O33"/>
    <mergeCell ref="P33:Q33"/>
    <mergeCell ref="H33:I33"/>
    <mergeCell ref="C32:D32"/>
  </mergeCells>
  <printOptions horizontalCentered="1" verticalCentered="1"/>
  <pageMargins left="0.31496062992125984" right="0.5511811023622047" top="0.5905511811023623" bottom="0.984251968503937" header="0.31496062992125984" footer="0.5118110236220472"/>
  <pageSetup horizontalDpi="300" verticalDpi="300" orientation="portrait" paperSize="9" scale="81" r:id="rId2"/>
  <colBreaks count="1" manualBreakCount="1">
    <brk id="22" max="58" man="1"/>
  </colBreaks>
  <drawing r:id="rId1"/>
</worksheet>
</file>

<file path=xl/worksheets/sheet4.xml><?xml version="1.0" encoding="utf-8"?>
<worksheet xmlns="http://schemas.openxmlformats.org/spreadsheetml/2006/main" xmlns:r="http://schemas.openxmlformats.org/officeDocument/2006/relationships">
  <sheetPr codeName="Sheet10">
    <tabColor indexed="14"/>
  </sheetPr>
  <dimension ref="B1:AE27"/>
  <sheetViews>
    <sheetView showGridLines="0" view="pageBreakPreview" zoomScaleSheetLayoutView="100" workbookViewId="0" topLeftCell="A1">
      <selection activeCell="AJ12" sqref="AJ12"/>
    </sheetView>
  </sheetViews>
  <sheetFormatPr defaultColWidth="9.00390625" defaultRowHeight="18" customHeight="1"/>
  <cols>
    <col min="1" max="1" width="4.875" style="234" customWidth="1"/>
    <col min="2" max="17" width="4.375" style="234" customWidth="1"/>
    <col min="18" max="22" width="10.625" style="234" customWidth="1"/>
    <col min="23" max="23" width="4.375" style="234" customWidth="1"/>
    <col min="24" max="24" width="3.00390625" style="234" customWidth="1"/>
    <col min="25" max="25" width="4.00390625" style="234" customWidth="1"/>
    <col min="26" max="26" width="3.125" style="234" customWidth="1"/>
    <col min="27" max="27" width="4.00390625" style="234" customWidth="1"/>
    <col min="28" max="28" width="3.00390625" style="234" customWidth="1"/>
    <col min="29" max="29" width="4.00390625" style="234" customWidth="1"/>
    <col min="30" max="30" width="3.00390625" style="234" customWidth="1"/>
    <col min="31" max="57" width="4.00390625" style="234" customWidth="1"/>
    <col min="58" max="16384" width="11.00390625" style="234" customWidth="1"/>
  </cols>
  <sheetData>
    <row r="1" spans="2:31" ht="18" customHeight="1">
      <c r="B1" s="435" t="s">
        <v>234</v>
      </c>
      <c r="C1" s="435"/>
      <c r="D1" s="435"/>
      <c r="E1" s="435"/>
      <c r="F1" s="435"/>
      <c r="G1" s="435"/>
      <c r="H1" s="435"/>
      <c r="I1" s="435"/>
      <c r="J1" s="435"/>
      <c r="K1" s="435"/>
      <c r="L1" s="435"/>
      <c r="M1" s="435"/>
      <c r="N1" s="435"/>
      <c r="O1" s="435"/>
      <c r="P1" s="435"/>
      <c r="Q1" s="435"/>
      <c r="R1" s="435"/>
      <c r="S1" s="435"/>
      <c r="T1" s="435"/>
      <c r="U1" s="435"/>
      <c r="V1" s="435"/>
      <c r="W1" s="203"/>
      <c r="X1" s="166"/>
      <c r="Y1" s="166"/>
      <c r="Z1" s="166"/>
      <c r="AA1" s="166"/>
      <c r="AB1" s="167"/>
      <c r="AC1" s="167"/>
      <c r="AD1" s="167"/>
      <c r="AE1" s="167"/>
    </row>
    <row r="2" spans="2:12" ht="18" customHeight="1">
      <c r="B2" s="431" t="s">
        <v>247</v>
      </c>
      <c r="C2" s="431"/>
      <c r="D2" s="431"/>
      <c r="E2" s="431"/>
      <c r="F2" s="431"/>
      <c r="G2" s="431"/>
      <c r="H2" s="431"/>
      <c r="I2" s="431"/>
      <c r="J2" s="431"/>
      <c r="K2" s="431"/>
      <c r="L2" s="431"/>
    </row>
    <row r="3" spans="2:22" ht="18" customHeight="1">
      <c r="B3" s="432" t="s">
        <v>244</v>
      </c>
      <c r="C3" s="432"/>
      <c r="D3" s="432"/>
      <c r="E3" s="432"/>
      <c r="F3" s="21"/>
      <c r="G3" s="21"/>
      <c r="H3" s="21"/>
      <c r="I3" s="21"/>
      <c r="J3" s="21"/>
      <c r="K3" s="21"/>
      <c r="L3" s="21"/>
      <c r="M3" s="21"/>
      <c r="N3" s="21"/>
      <c r="O3" s="21"/>
      <c r="P3" s="21"/>
      <c r="Q3" s="21"/>
      <c r="R3" s="21"/>
      <c r="S3" s="21"/>
      <c r="T3" s="21"/>
      <c r="U3" s="21"/>
      <c r="V3" s="21"/>
    </row>
    <row r="4" spans="2:22" ht="18" customHeight="1">
      <c r="B4" s="433" t="s">
        <v>245</v>
      </c>
      <c r="C4" s="433"/>
      <c r="D4" s="433"/>
      <c r="E4" s="433"/>
      <c r="F4" s="429" t="str">
        <f>B5</f>
        <v>神田-8</v>
      </c>
      <c r="G4" s="429"/>
      <c r="H4" s="429"/>
      <c r="I4" s="429"/>
      <c r="J4" s="429" t="str">
        <f>B6</f>
        <v>鴨田-8</v>
      </c>
      <c r="K4" s="429"/>
      <c r="L4" s="429"/>
      <c r="M4" s="429"/>
      <c r="N4" s="429" t="str">
        <f>B7</f>
        <v>横内-8</v>
      </c>
      <c r="O4" s="429"/>
      <c r="P4" s="429"/>
      <c r="Q4" s="429"/>
      <c r="R4" s="235" t="s">
        <v>235</v>
      </c>
      <c r="S4" s="236" t="s">
        <v>110</v>
      </c>
      <c r="T4" s="236" t="s">
        <v>111</v>
      </c>
      <c r="U4" s="236" t="s">
        <v>112</v>
      </c>
      <c r="V4" s="198" t="s">
        <v>236</v>
      </c>
    </row>
    <row r="5" spans="2:22" ht="18" customHeight="1">
      <c r="B5" s="426" t="str">
        <f>+'低学年の部'!J12</f>
        <v>神田-8</v>
      </c>
      <c r="C5" s="427"/>
      <c r="D5" s="427"/>
      <c r="E5" s="428"/>
      <c r="F5" s="197"/>
      <c r="G5" s="101"/>
      <c r="H5" s="101"/>
      <c r="I5" s="102"/>
      <c r="J5" s="220" t="str">
        <f>IF(K5&gt;M5,"○",IF(K5=M5,"△","●"))</f>
        <v>○</v>
      </c>
      <c r="K5" s="221">
        <v>1</v>
      </c>
      <c r="L5" s="221" t="s">
        <v>239</v>
      </c>
      <c r="M5" s="222">
        <v>0</v>
      </c>
      <c r="N5" s="220" t="str">
        <f>IF(O5&gt;Q5,"○",IF(O5=Q5,"△","●"))</f>
        <v>○</v>
      </c>
      <c r="O5" s="221">
        <v>1</v>
      </c>
      <c r="P5" s="221" t="s">
        <v>238</v>
      </c>
      <c r="Q5" s="221">
        <v>0</v>
      </c>
      <c r="R5" s="237">
        <f>IF(K5&gt;M5,"3",IF(K5=M5,"1","0"))+IF(O5&gt;Q5,"3",IF(O5=Q5,"1","0"))</f>
        <v>6</v>
      </c>
      <c r="S5" s="238">
        <f>+K5+O5</f>
        <v>2</v>
      </c>
      <c r="T5" s="238">
        <f>+M5+Q5</f>
        <v>0</v>
      </c>
      <c r="U5" s="223">
        <f>+S5-T5</f>
        <v>2</v>
      </c>
      <c r="V5" s="244">
        <f>RANK(R5,$R5:$R$7,0)</f>
        <v>1</v>
      </c>
    </row>
    <row r="6" spans="2:22" ht="18" customHeight="1">
      <c r="B6" s="426" t="str">
        <f>+'低学年の部'!J13</f>
        <v>鴨田-8</v>
      </c>
      <c r="C6" s="427"/>
      <c r="D6" s="427"/>
      <c r="E6" s="427"/>
      <c r="F6" s="223" t="str">
        <f>IF(G6&gt;I6,"○",IF(G6=I6,"△","●"))</f>
        <v>●</v>
      </c>
      <c r="G6" s="101">
        <f>+M5</f>
        <v>0</v>
      </c>
      <c r="H6" s="224" t="s">
        <v>240</v>
      </c>
      <c r="I6" s="225">
        <f>+K5</f>
        <v>1</v>
      </c>
      <c r="J6" s="226"/>
      <c r="K6" s="225"/>
      <c r="L6" s="225"/>
      <c r="M6" s="225"/>
      <c r="N6" s="220" t="str">
        <f>IF(O6&gt;Q6,"○",IF(O6=Q6,"△","●"))</f>
        <v>○</v>
      </c>
      <c r="O6" s="221">
        <v>1</v>
      </c>
      <c r="P6" s="221" t="s">
        <v>238</v>
      </c>
      <c r="Q6" s="221">
        <v>0</v>
      </c>
      <c r="R6" s="237">
        <f>IF(G6&gt;I6,"3",IF(G6=I6,"1","0"))+IF(O6&gt;Q6,"3",IF(O6=Q6,"1","0"))</f>
        <v>3</v>
      </c>
      <c r="S6" s="238">
        <f>+G6+O6</f>
        <v>1</v>
      </c>
      <c r="T6" s="238">
        <f>+I6+Q6</f>
        <v>1</v>
      </c>
      <c r="U6" s="223">
        <f>+S6-T6</f>
        <v>0</v>
      </c>
      <c r="V6" s="244">
        <f>RANK(R6,$R5:$R$7,0)</f>
        <v>2</v>
      </c>
    </row>
    <row r="7" spans="2:22" ht="18" customHeight="1">
      <c r="B7" s="426" t="str">
        <f>+'低学年の部'!J14</f>
        <v>横内-8</v>
      </c>
      <c r="C7" s="427"/>
      <c r="D7" s="427"/>
      <c r="E7" s="427"/>
      <c r="F7" s="223" t="str">
        <f>IF(G7&gt;I7,"○",IF(G7=I7,"△","●"))</f>
        <v>●</v>
      </c>
      <c r="G7" s="101">
        <f>+Q5</f>
        <v>0</v>
      </c>
      <c r="H7" s="227" t="s">
        <v>240</v>
      </c>
      <c r="I7" s="102">
        <f>+O5</f>
        <v>1</v>
      </c>
      <c r="J7" s="223" t="str">
        <f>IF(K7&gt;M7,"○",IF(K7=M7,"△","●"))</f>
        <v>●</v>
      </c>
      <c r="K7" s="101">
        <f>+Q6</f>
        <v>0</v>
      </c>
      <c r="L7" s="227" t="s">
        <v>240</v>
      </c>
      <c r="M7" s="225">
        <f>+O6</f>
        <v>1</v>
      </c>
      <c r="N7" s="226"/>
      <c r="O7" s="225"/>
      <c r="P7" s="225"/>
      <c r="Q7" s="225"/>
      <c r="R7" s="237">
        <f>IF(G7&gt;I7,"3",IF(G7=I7,"1","0"))+IF(K7&gt;M7,"3",IF(K7=M7,"1","0"))</f>
        <v>0</v>
      </c>
      <c r="S7" s="238">
        <f>+G7+K7</f>
        <v>0</v>
      </c>
      <c r="T7" s="238">
        <f>+I7+M7</f>
        <v>2</v>
      </c>
      <c r="U7" s="223">
        <f>+S7-T7</f>
        <v>-2</v>
      </c>
      <c r="V7" s="244">
        <f>RANK(R7,$R5:$R$7,0)</f>
        <v>3</v>
      </c>
    </row>
    <row r="8" spans="2:22" ht="18" customHeight="1">
      <c r="B8" s="243"/>
      <c r="C8" s="243"/>
      <c r="D8" s="243"/>
      <c r="E8" s="243"/>
      <c r="F8" s="77"/>
      <c r="G8" s="241"/>
      <c r="H8" s="242"/>
      <c r="I8" s="241"/>
      <c r="J8" s="77"/>
      <c r="K8" s="241"/>
      <c r="L8" s="242"/>
      <c r="M8" s="241"/>
      <c r="N8" s="241"/>
      <c r="O8" s="241"/>
      <c r="P8" s="241"/>
      <c r="Q8" s="241"/>
      <c r="R8" s="77"/>
      <c r="S8" s="77"/>
      <c r="T8" s="77"/>
      <c r="U8" s="77"/>
      <c r="V8" s="241"/>
    </row>
    <row r="9" spans="2:22" ht="18" customHeight="1">
      <c r="B9" s="434" t="s">
        <v>246</v>
      </c>
      <c r="C9" s="434"/>
      <c r="D9" s="434"/>
      <c r="E9" s="434"/>
      <c r="F9" s="429" t="str">
        <f>B10</f>
        <v>UNO-8</v>
      </c>
      <c r="G9" s="429"/>
      <c r="H9" s="429"/>
      <c r="I9" s="429"/>
      <c r="J9" s="429" t="str">
        <f>(B11)</f>
        <v>高知南U－8</v>
      </c>
      <c r="K9" s="429"/>
      <c r="L9" s="429"/>
      <c r="M9" s="429"/>
      <c r="N9" s="429" t="str">
        <f>(B12)</f>
        <v>秦-8</v>
      </c>
      <c r="O9" s="429"/>
      <c r="P9" s="429"/>
      <c r="Q9" s="430"/>
      <c r="R9" s="239" t="s">
        <v>235</v>
      </c>
      <c r="S9" s="236" t="s">
        <v>110</v>
      </c>
      <c r="T9" s="236" t="s">
        <v>111</v>
      </c>
      <c r="U9" s="236" t="s">
        <v>112</v>
      </c>
      <c r="V9" s="198" t="s">
        <v>236</v>
      </c>
    </row>
    <row r="10" spans="2:22" ht="18" customHeight="1">
      <c r="B10" s="426" t="str">
        <f>+'低学年の部'!N12</f>
        <v>UNO-8</v>
      </c>
      <c r="C10" s="427"/>
      <c r="D10" s="427"/>
      <c r="E10" s="428"/>
      <c r="F10" s="197"/>
      <c r="G10" s="101"/>
      <c r="H10" s="101"/>
      <c r="I10" s="102"/>
      <c r="J10" s="220" t="str">
        <f>IF(K10&gt;M10,"○",IF(K10=M10,"△","●"))</f>
        <v>●</v>
      </c>
      <c r="K10" s="221">
        <v>2</v>
      </c>
      <c r="L10" s="221" t="s">
        <v>238</v>
      </c>
      <c r="M10" s="222">
        <v>3</v>
      </c>
      <c r="N10" s="220" t="str">
        <f>IF(O10&gt;Q10,"○",IF(O10=Q10,"△","●"))</f>
        <v>○</v>
      </c>
      <c r="O10" s="221">
        <v>1</v>
      </c>
      <c r="P10" s="221" t="s">
        <v>241</v>
      </c>
      <c r="Q10" s="221">
        <v>0</v>
      </c>
      <c r="R10" s="237">
        <f>IF(K10&gt;M10,"3",IF(K10=M10,"1","0"))+IF(O10&gt;Q10,"3",IF(O10=Q10,"1","0"))</f>
        <v>3</v>
      </c>
      <c r="S10" s="238">
        <f>+K10+O10</f>
        <v>3</v>
      </c>
      <c r="T10" s="238">
        <f>+M10+Q10</f>
        <v>3</v>
      </c>
      <c r="U10" s="223">
        <f>+S10-T10</f>
        <v>0</v>
      </c>
      <c r="V10" s="244">
        <v>2</v>
      </c>
    </row>
    <row r="11" spans="2:22" ht="18" customHeight="1">
      <c r="B11" s="426" t="str">
        <f>+'低学年の部'!N13</f>
        <v>高知南U－8</v>
      </c>
      <c r="C11" s="427"/>
      <c r="D11" s="427"/>
      <c r="E11" s="427"/>
      <c r="F11" s="223" t="str">
        <f>IF(G11&gt;I11,"○",IF(G11=I11,"△","●"))</f>
        <v>○</v>
      </c>
      <c r="G11" s="101">
        <f>+M10</f>
        <v>3</v>
      </c>
      <c r="H11" s="224" t="s">
        <v>240</v>
      </c>
      <c r="I11" s="225">
        <f>+K10</f>
        <v>2</v>
      </c>
      <c r="J11" s="226"/>
      <c r="K11" s="225"/>
      <c r="L11" s="225"/>
      <c r="M11" s="225"/>
      <c r="N11" s="220" t="str">
        <f>IF(O11&gt;Q11,"○",IF(O11=Q11,"△","●"))</f>
        <v>●</v>
      </c>
      <c r="O11" s="221">
        <v>1</v>
      </c>
      <c r="P11" s="221" t="s">
        <v>242</v>
      </c>
      <c r="Q11" s="221">
        <v>2</v>
      </c>
      <c r="R11" s="237">
        <f>IF(G11&gt;I11,"3",IF(G11=I11,"1","0"))+IF(O11&gt;Q11,"3",IF(O11=Q11,"1","0"))</f>
        <v>3</v>
      </c>
      <c r="S11" s="238">
        <f>+G11+O11</f>
        <v>4</v>
      </c>
      <c r="T11" s="238">
        <f>+I11+Q11</f>
        <v>4</v>
      </c>
      <c r="U11" s="223">
        <f>+S11-T11</f>
        <v>0</v>
      </c>
      <c r="V11" s="244">
        <f>RANK(R11,$R$10:$R12,0)</f>
        <v>1</v>
      </c>
    </row>
    <row r="12" spans="2:22" ht="18" customHeight="1">
      <c r="B12" s="426" t="str">
        <f>+'低学年の部'!N14</f>
        <v>秦-8</v>
      </c>
      <c r="C12" s="427"/>
      <c r="D12" s="427"/>
      <c r="E12" s="427"/>
      <c r="F12" s="223" t="str">
        <f>IF(G12&gt;I12,"○",IF(G12=I12,"△","●"))</f>
        <v>●</v>
      </c>
      <c r="G12" s="101">
        <f>+Q10</f>
        <v>0</v>
      </c>
      <c r="H12" s="227" t="s">
        <v>243</v>
      </c>
      <c r="I12" s="102">
        <f>+O10</f>
        <v>1</v>
      </c>
      <c r="J12" s="223" t="str">
        <f>IF(K12&gt;M12,"○",IF(K12=M12,"△","●"))</f>
        <v>○</v>
      </c>
      <c r="K12" s="101">
        <f>+Q11</f>
        <v>2</v>
      </c>
      <c r="L12" s="227" t="s">
        <v>243</v>
      </c>
      <c r="M12" s="225">
        <f>+O11</f>
        <v>1</v>
      </c>
      <c r="N12" s="226"/>
      <c r="O12" s="225"/>
      <c r="P12" s="225"/>
      <c r="Q12" s="225"/>
      <c r="R12" s="240">
        <f>IF(G12&gt;I12,"3",IF(G12=I12,"1","0"))+IF(K12&gt;M12,"3",IF(K12=M12,"1","0"))</f>
        <v>3</v>
      </c>
      <c r="S12" s="238">
        <f>+G12+K12</f>
        <v>2</v>
      </c>
      <c r="T12" s="238">
        <f>+I12+M12</f>
        <v>2</v>
      </c>
      <c r="U12" s="223">
        <f>+S12-T12</f>
        <v>0</v>
      </c>
      <c r="V12" s="244">
        <v>3</v>
      </c>
    </row>
    <row r="16" spans="2:12" ht="18" customHeight="1">
      <c r="B16" s="431" t="s">
        <v>370</v>
      </c>
      <c r="C16" s="431"/>
      <c r="D16" s="431"/>
      <c r="E16" s="431"/>
      <c r="F16" s="431"/>
      <c r="G16" s="431"/>
      <c r="H16" s="431"/>
      <c r="I16" s="431"/>
      <c r="J16" s="431"/>
      <c r="K16" s="431"/>
      <c r="L16" s="431"/>
    </row>
    <row r="17" spans="2:22" ht="18" customHeight="1">
      <c r="B17" s="432" t="s">
        <v>244</v>
      </c>
      <c r="C17" s="432"/>
      <c r="D17" s="432"/>
      <c r="E17" s="432"/>
      <c r="F17" s="437"/>
      <c r="G17" s="437"/>
      <c r="H17" s="437"/>
      <c r="I17" s="437"/>
      <c r="J17" s="437"/>
      <c r="K17" s="437"/>
      <c r="L17" s="437"/>
      <c r="M17" s="437"/>
      <c r="N17" s="21"/>
      <c r="O17" s="21"/>
      <c r="P17" s="21"/>
      <c r="Q17" s="21"/>
      <c r="R17" s="21"/>
      <c r="S17" s="21"/>
      <c r="T17" s="21"/>
      <c r="U17" s="21"/>
      <c r="V17" s="21"/>
    </row>
    <row r="18" spans="2:22" ht="18" customHeight="1">
      <c r="B18" s="433" t="s">
        <v>245</v>
      </c>
      <c r="C18" s="433"/>
      <c r="D18" s="433"/>
      <c r="E18" s="433"/>
      <c r="F18" s="429" t="str">
        <f>B19</f>
        <v>神田-8</v>
      </c>
      <c r="G18" s="429"/>
      <c r="H18" s="429"/>
      <c r="I18" s="429"/>
      <c r="J18" s="429" t="str">
        <f>B20</f>
        <v>高知南U-8</v>
      </c>
      <c r="K18" s="429"/>
      <c r="L18" s="429"/>
      <c r="M18" s="429"/>
      <c r="N18" s="429" t="str">
        <f>B21</f>
        <v>UNO-8</v>
      </c>
      <c r="O18" s="429"/>
      <c r="P18" s="429"/>
      <c r="Q18" s="429"/>
      <c r="R18" s="235" t="s">
        <v>235</v>
      </c>
      <c r="S18" s="236" t="s">
        <v>110</v>
      </c>
      <c r="T18" s="236" t="s">
        <v>111</v>
      </c>
      <c r="U18" s="236" t="s">
        <v>112</v>
      </c>
      <c r="V18" s="198" t="s">
        <v>236</v>
      </c>
    </row>
    <row r="19" spans="2:22" ht="18" customHeight="1">
      <c r="B19" s="426" t="s">
        <v>221</v>
      </c>
      <c r="C19" s="427"/>
      <c r="D19" s="427"/>
      <c r="E19" s="428"/>
      <c r="F19" s="197"/>
      <c r="G19" s="101"/>
      <c r="H19" s="101"/>
      <c r="I19" s="102"/>
      <c r="J19" s="220" t="str">
        <f>IF(K19&gt;M19,"○",IF(K19=M19,"△","●"))</f>
        <v>△</v>
      </c>
      <c r="K19" s="221"/>
      <c r="L19" s="221" t="s">
        <v>239</v>
      </c>
      <c r="M19" s="222"/>
      <c r="N19" s="220" t="str">
        <f>IF(O19&gt;Q19,"○",IF(O19=Q19,"△","●"))</f>
        <v>△</v>
      </c>
      <c r="O19" s="221"/>
      <c r="P19" s="221" t="s">
        <v>238</v>
      </c>
      <c r="Q19" s="221"/>
      <c r="R19" s="237">
        <f>IF(K19&gt;M19,"3",IF(K19=M19,"1","0"))+IF(O19&gt;Q19,"3",IF(O19=Q19,"1","0"))</f>
        <v>2</v>
      </c>
      <c r="S19" s="238">
        <f>+K19+O19</f>
        <v>0</v>
      </c>
      <c r="T19" s="238">
        <f>+M19+Q19</f>
        <v>0</v>
      </c>
      <c r="U19" s="223">
        <f>+S19-T19</f>
        <v>0</v>
      </c>
      <c r="V19" s="244">
        <f>RANK(R19,$R$19:$R21,0)</f>
        <v>1</v>
      </c>
    </row>
    <row r="20" spans="2:22" ht="18" customHeight="1">
      <c r="B20" s="426" t="s">
        <v>371</v>
      </c>
      <c r="C20" s="427"/>
      <c r="D20" s="427"/>
      <c r="E20" s="427"/>
      <c r="F20" s="223" t="str">
        <f>IF(G20&gt;I20,"○",IF(G20=I20,"△","●"))</f>
        <v>△</v>
      </c>
      <c r="G20" s="101">
        <f>+M19</f>
        <v>0</v>
      </c>
      <c r="H20" s="224" t="s">
        <v>240</v>
      </c>
      <c r="I20" s="225">
        <f>+K19</f>
        <v>0</v>
      </c>
      <c r="J20" s="226"/>
      <c r="K20" s="225"/>
      <c r="L20" s="225"/>
      <c r="M20" s="225"/>
      <c r="N20" s="220" t="str">
        <f>IF(O20&gt;Q20,"○",IF(O20=Q20,"△","●"))</f>
        <v>△</v>
      </c>
      <c r="O20" s="221"/>
      <c r="P20" s="221" t="s">
        <v>238</v>
      </c>
      <c r="Q20" s="221"/>
      <c r="R20" s="237">
        <f>IF(G20&gt;I20,"3",IF(G20=I20,"1","0"))+IF(O20&gt;Q20,"3",IF(O20=Q20,"1","0"))</f>
        <v>2</v>
      </c>
      <c r="S20" s="238">
        <f>+G20+O20</f>
        <v>0</v>
      </c>
      <c r="T20" s="238">
        <f>+I20+Q20</f>
        <v>0</v>
      </c>
      <c r="U20" s="223">
        <f>+S20-T20</f>
        <v>0</v>
      </c>
      <c r="V20" s="244">
        <f>RANK(R20,$R$19:$R22,0)</f>
        <v>1</v>
      </c>
    </row>
    <row r="21" spans="2:22" ht="18" customHeight="1">
      <c r="B21" s="426" t="s">
        <v>372</v>
      </c>
      <c r="C21" s="427"/>
      <c r="D21" s="427"/>
      <c r="E21" s="427"/>
      <c r="F21" s="223" t="str">
        <f>IF(G21&gt;I21,"○",IF(G21=I21,"△","●"))</f>
        <v>△</v>
      </c>
      <c r="G21" s="101">
        <f>+Q19</f>
        <v>0</v>
      </c>
      <c r="H21" s="227" t="s">
        <v>240</v>
      </c>
      <c r="I21" s="102">
        <f>+O19</f>
        <v>0</v>
      </c>
      <c r="J21" s="223" t="str">
        <f>IF(K21&gt;M21,"○",IF(K21=M21,"△","●"))</f>
        <v>△</v>
      </c>
      <c r="K21" s="101">
        <f>+Q20</f>
        <v>0</v>
      </c>
      <c r="L21" s="227" t="s">
        <v>240</v>
      </c>
      <c r="M21" s="225">
        <f>+O20</f>
        <v>0</v>
      </c>
      <c r="N21" s="226"/>
      <c r="O21" s="225"/>
      <c r="P21" s="225"/>
      <c r="Q21" s="225"/>
      <c r="R21" s="237">
        <f>IF(G21&gt;I21,"3",IF(G21=I21,"1","0"))+IF(K21&gt;M21,"3",IF(K21=M21,"1","0"))</f>
        <v>2</v>
      </c>
      <c r="S21" s="238">
        <f>+G21+K21</f>
        <v>0</v>
      </c>
      <c r="T21" s="238">
        <f>+I21+M21</f>
        <v>0</v>
      </c>
      <c r="U21" s="223">
        <f>+S21-T21</f>
        <v>0</v>
      </c>
      <c r="V21" s="244">
        <f>RANK(R21,$R$19:$R23,0)</f>
        <v>1</v>
      </c>
    </row>
    <row r="22" spans="2:22" ht="18" customHeight="1">
      <c r="B22" s="243"/>
      <c r="C22" s="243"/>
      <c r="D22" s="243"/>
      <c r="E22" s="243"/>
      <c r="F22" s="77"/>
      <c r="G22" s="241"/>
      <c r="H22" s="242"/>
      <c r="I22" s="241"/>
      <c r="J22" s="77"/>
      <c r="K22" s="241"/>
      <c r="L22" s="242"/>
      <c r="M22" s="241"/>
      <c r="N22" s="241"/>
      <c r="O22" s="241"/>
      <c r="P22" s="241"/>
      <c r="Q22" s="241"/>
      <c r="R22" s="77"/>
      <c r="S22" s="77"/>
      <c r="T22" s="77"/>
      <c r="U22" s="77"/>
      <c r="V22" s="241"/>
    </row>
    <row r="23" spans="2:22" ht="18" customHeight="1">
      <c r="B23" s="436"/>
      <c r="C23" s="436"/>
      <c r="D23" s="436"/>
      <c r="E23" s="436"/>
      <c r="F23" s="21"/>
      <c r="G23" s="21"/>
      <c r="H23" s="21"/>
      <c r="I23" s="21"/>
      <c r="J23" s="21"/>
      <c r="K23" s="21"/>
      <c r="L23" s="21"/>
      <c r="M23" s="21"/>
      <c r="N23" s="21"/>
      <c r="O23" s="21"/>
      <c r="P23" s="21"/>
      <c r="Q23" s="21"/>
      <c r="R23" s="21"/>
      <c r="S23" s="21"/>
      <c r="T23" s="21"/>
      <c r="U23" s="21"/>
      <c r="V23" s="21"/>
    </row>
    <row r="24" spans="2:22" ht="18" customHeight="1">
      <c r="B24" s="434" t="s">
        <v>246</v>
      </c>
      <c r="C24" s="434"/>
      <c r="D24" s="434"/>
      <c r="E24" s="434"/>
      <c r="F24" s="429" t="str">
        <f>B25</f>
        <v>鴨田-8</v>
      </c>
      <c r="G24" s="429"/>
      <c r="H24" s="429"/>
      <c r="I24" s="429"/>
      <c r="J24" s="429" t="str">
        <f>(B26)</f>
        <v>横内-8</v>
      </c>
      <c r="K24" s="429"/>
      <c r="L24" s="429"/>
      <c r="M24" s="429"/>
      <c r="N24" s="429" t="str">
        <f>(B27)</f>
        <v>秦-8</v>
      </c>
      <c r="O24" s="429"/>
      <c r="P24" s="429"/>
      <c r="Q24" s="430"/>
      <c r="R24" s="239" t="s">
        <v>235</v>
      </c>
      <c r="S24" s="236" t="s">
        <v>110</v>
      </c>
      <c r="T24" s="236" t="s">
        <v>111</v>
      </c>
      <c r="U24" s="236" t="s">
        <v>112</v>
      </c>
      <c r="V24" s="198" t="s">
        <v>236</v>
      </c>
    </row>
    <row r="25" spans="2:22" ht="18" customHeight="1">
      <c r="B25" s="426" t="s">
        <v>220</v>
      </c>
      <c r="C25" s="427"/>
      <c r="D25" s="427"/>
      <c r="E25" s="428"/>
      <c r="F25" s="197"/>
      <c r="G25" s="101"/>
      <c r="H25" s="101"/>
      <c r="I25" s="102"/>
      <c r="J25" s="220" t="str">
        <f>IF(K25&gt;M25,"○",IF(K25=M25,"△","●"))</f>
        <v>△</v>
      </c>
      <c r="K25" s="221"/>
      <c r="L25" s="221" t="s">
        <v>238</v>
      </c>
      <c r="M25" s="222"/>
      <c r="N25" s="220" t="str">
        <f>IF(O25&gt;Q25,"○",IF(O25=Q25,"△","●"))</f>
        <v>△</v>
      </c>
      <c r="O25" s="221"/>
      <c r="P25" s="221" t="s">
        <v>241</v>
      </c>
      <c r="Q25" s="221"/>
      <c r="R25" s="237">
        <f>IF(K25&gt;M25,"3",IF(K25=M25,"1","0"))+IF(O25&gt;Q25,"3",IF(O25=Q25,"1","0"))</f>
        <v>2</v>
      </c>
      <c r="S25" s="238">
        <f>+K25+O25</f>
        <v>0</v>
      </c>
      <c r="T25" s="238">
        <f>+M25+Q25</f>
        <v>0</v>
      </c>
      <c r="U25" s="223">
        <f>+S25-T25</f>
        <v>0</v>
      </c>
      <c r="V25" s="244">
        <f>RANK(R25,$R$11:$R27,0)</f>
        <v>3</v>
      </c>
    </row>
    <row r="26" spans="2:22" ht="18" customHeight="1">
      <c r="B26" s="426" t="s">
        <v>219</v>
      </c>
      <c r="C26" s="427"/>
      <c r="D26" s="427"/>
      <c r="E26" s="427"/>
      <c r="F26" s="223" t="str">
        <f>IF(G26&gt;I26,"○",IF(G26=I26,"△","●"))</f>
        <v>△</v>
      </c>
      <c r="G26" s="101">
        <f>+M25</f>
        <v>0</v>
      </c>
      <c r="H26" s="224" t="s">
        <v>240</v>
      </c>
      <c r="I26" s="225">
        <f>+K25</f>
        <v>0</v>
      </c>
      <c r="J26" s="226"/>
      <c r="K26" s="225"/>
      <c r="L26" s="225"/>
      <c r="M26" s="225"/>
      <c r="N26" s="220" t="str">
        <f>IF(O26&gt;Q26,"○",IF(O26=Q26,"△","●"))</f>
        <v>△</v>
      </c>
      <c r="O26" s="221"/>
      <c r="P26" s="221" t="s">
        <v>242</v>
      </c>
      <c r="Q26" s="221"/>
      <c r="R26" s="237">
        <f>IF(G26&gt;I26,"3",IF(G26=I26,"1","0"))+IF(O26&gt;Q26,"3",IF(O26=Q26,"1","0"))</f>
        <v>2</v>
      </c>
      <c r="S26" s="238">
        <f>+G26+O26</f>
        <v>0</v>
      </c>
      <c r="T26" s="238">
        <f>+I26+Q26</f>
        <v>0</v>
      </c>
      <c r="U26" s="223">
        <f>+S26-T26</f>
        <v>0</v>
      </c>
      <c r="V26" s="244">
        <f>RANK(R26,$R$10:$R27,0)</f>
        <v>4</v>
      </c>
    </row>
    <row r="27" spans="2:22" ht="18" customHeight="1">
      <c r="B27" s="426" t="s">
        <v>373</v>
      </c>
      <c r="C27" s="427"/>
      <c r="D27" s="427"/>
      <c r="E27" s="427"/>
      <c r="F27" s="223" t="str">
        <f>IF(G27&gt;I27,"○",IF(G27=I27,"△","●"))</f>
        <v>△</v>
      </c>
      <c r="G27" s="101">
        <f>+Q25</f>
        <v>0</v>
      </c>
      <c r="H27" s="227" t="s">
        <v>243</v>
      </c>
      <c r="I27" s="102">
        <f>+O25</f>
        <v>0</v>
      </c>
      <c r="J27" s="223" t="str">
        <f>IF(K27&gt;M27,"○",IF(K27=M27,"△","●"))</f>
        <v>△</v>
      </c>
      <c r="K27" s="101">
        <f>+Q26</f>
        <v>0</v>
      </c>
      <c r="L27" s="227" t="s">
        <v>243</v>
      </c>
      <c r="M27" s="225">
        <f>+O26</f>
        <v>0</v>
      </c>
      <c r="N27" s="226"/>
      <c r="O27" s="225"/>
      <c r="P27" s="225"/>
      <c r="Q27" s="225"/>
      <c r="R27" s="240">
        <f>IF(G27&gt;I27,"3",IF(G27=I27,"1","0"))+IF(K27&gt;M27,"3",IF(K27=M27,"1","0"))</f>
        <v>2</v>
      </c>
      <c r="S27" s="238">
        <f>+G27+K27</f>
        <v>0</v>
      </c>
      <c r="T27" s="238">
        <f>+I27+M27</f>
        <v>0</v>
      </c>
      <c r="U27" s="223">
        <f>+S27-T27</f>
        <v>0</v>
      </c>
      <c r="V27" s="244">
        <f>RANK(R27,$R$10:$R27,0)</f>
        <v>4</v>
      </c>
    </row>
  </sheetData>
  <mergeCells count="35">
    <mergeCell ref="B25:E25"/>
    <mergeCell ref="B26:E26"/>
    <mergeCell ref="B27:E27"/>
    <mergeCell ref="F17:M17"/>
    <mergeCell ref="N18:Q18"/>
    <mergeCell ref="B23:E23"/>
    <mergeCell ref="B24:E24"/>
    <mergeCell ref="F24:I24"/>
    <mergeCell ref="J24:M24"/>
    <mergeCell ref="N24:Q24"/>
    <mergeCell ref="B19:E19"/>
    <mergeCell ref="B20:E20"/>
    <mergeCell ref="B21:E21"/>
    <mergeCell ref="F4:I4"/>
    <mergeCell ref="J4:M4"/>
    <mergeCell ref="N4:Q4"/>
    <mergeCell ref="B1:V1"/>
    <mergeCell ref="B2:L2"/>
    <mergeCell ref="B3:E3"/>
    <mergeCell ref="B4:E4"/>
    <mergeCell ref="B16:L16"/>
    <mergeCell ref="F18:I18"/>
    <mergeCell ref="J18:M18"/>
    <mergeCell ref="B6:E6"/>
    <mergeCell ref="B17:E17"/>
    <mergeCell ref="B18:E18"/>
    <mergeCell ref="B10:E10"/>
    <mergeCell ref="B9:E9"/>
    <mergeCell ref="B5:E5"/>
    <mergeCell ref="B7:E7"/>
    <mergeCell ref="N9:Q9"/>
    <mergeCell ref="B12:E12"/>
    <mergeCell ref="B11:E11"/>
    <mergeCell ref="F9:I9"/>
    <mergeCell ref="J9:M9"/>
  </mergeCells>
  <printOptions horizontalCentered="1" verticalCentered="1"/>
  <pageMargins left="0.5118110236220472" right="0.3937007874015748" top="0.3937007874015748" bottom="0.984251968503937" header="0.5118110236220472" footer="0.5118110236220472"/>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sheetPr codeName="Sheet3">
    <tabColor indexed="15"/>
  </sheetPr>
  <dimension ref="A1:AB116"/>
  <sheetViews>
    <sheetView showGridLines="0" view="pageBreakPreview" zoomScaleSheetLayoutView="100" workbookViewId="0" topLeftCell="A61">
      <selection activeCell="W59" sqref="W59"/>
    </sheetView>
  </sheetViews>
  <sheetFormatPr defaultColWidth="9.00390625" defaultRowHeight="13.5" customHeight="1"/>
  <cols>
    <col min="1" max="1" width="9.375" style="1" customWidth="1"/>
    <col min="2" max="26" width="5.125" style="1" customWidth="1"/>
    <col min="27" max="16384" width="6.375" style="1" customWidth="1"/>
  </cols>
  <sheetData>
    <row r="1" spans="1:26" ht="13.5" customHeight="1">
      <c r="A1" s="380" t="s">
        <v>137</v>
      </c>
      <c r="B1" s="380"/>
      <c r="C1" s="380"/>
      <c r="D1" s="380"/>
      <c r="E1" s="380"/>
      <c r="F1" s="380"/>
      <c r="G1" s="380"/>
      <c r="H1" s="380"/>
      <c r="I1" s="380"/>
      <c r="J1" s="380"/>
      <c r="K1" s="380"/>
      <c r="L1" s="380"/>
      <c r="M1" s="380"/>
      <c r="N1" s="380"/>
      <c r="O1" s="380"/>
      <c r="P1" s="380"/>
      <c r="Q1" s="380"/>
      <c r="R1" s="380"/>
      <c r="S1" s="380"/>
      <c r="T1" s="380"/>
      <c r="U1" s="380"/>
      <c r="V1" s="380"/>
      <c r="W1" s="380"/>
      <c r="X1" s="380"/>
      <c r="Y1" s="380"/>
      <c r="Z1" s="380"/>
    </row>
    <row r="2" spans="1:28" ht="15" customHeight="1">
      <c r="A2" s="380"/>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7"/>
      <c r="AB2" s="7"/>
    </row>
    <row r="3" spans="3:28" ht="15" customHeight="1">
      <c r="C3" s="381" t="s">
        <v>154</v>
      </c>
      <c r="D3" s="381"/>
      <c r="E3" s="381"/>
      <c r="F3" s="381"/>
      <c r="G3" s="381"/>
      <c r="H3" s="381"/>
      <c r="I3" s="381"/>
      <c r="J3" s="381"/>
      <c r="K3" s="381"/>
      <c r="L3" s="381"/>
      <c r="M3" s="381"/>
      <c r="N3" s="381"/>
      <c r="O3" s="381"/>
      <c r="P3" s="381"/>
      <c r="Q3" s="381"/>
      <c r="R3" s="381"/>
      <c r="S3" s="381"/>
      <c r="T3" s="381"/>
      <c r="U3" s="381"/>
      <c r="V3" s="381"/>
      <c r="W3" s="7"/>
      <c r="X3" s="7"/>
      <c r="AA3" s="7"/>
      <c r="AB3" s="7"/>
    </row>
    <row r="4" spans="3:28" ht="15" customHeight="1">
      <c r="C4" s="381"/>
      <c r="D4" s="381"/>
      <c r="E4" s="381"/>
      <c r="F4" s="381"/>
      <c r="G4" s="381"/>
      <c r="H4" s="381"/>
      <c r="I4" s="381"/>
      <c r="J4" s="381"/>
      <c r="K4" s="381"/>
      <c r="L4" s="381"/>
      <c r="M4" s="381"/>
      <c r="N4" s="381"/>
      <c r="O4" s="381"/>
      <c r="P4" s="381"/>
      <c r="Q4" s="381"/>
      <c r="R4" s="381"/>
      <c r="S4" s="381"/>
      <c r="T4" s="381"/>
      <c r="U4" s="381"/>
      <c r="V4" s="381"/>
      <c r="W4" s="7"/>
      <c r="X4" s="7"/>
      <c r="AA4" s="7"/>
      <c r="AB4" s="7"/>
    </row>
    <row r="5" spans="3:24" ht="15" customHeight="1">
      <c r="C5" s="394" t="s">
        <v>138</v>
      </c>
      <c r="D5" s="394"/>
      <c r="E5" s="394"/>
      <c r="F5" s="394"/>
      <c r="G5" s="394"/>
      <c r="H5" s="394"/>
      <c r="I5" s="394"/>
      <c r="J5" s="394"/>
      <c r="K5" s="394"/>
      <c r="L5" s="394"/>
      <c r="M5" s="394"/>
      <c r="N5" s="394"/>
      <c r="O5" s="394"/>
      <c r="P5" s="394"/>
      <c r="Q5" s="394"/>
      <c r="R5" s="394"/>
      <c r="S5" s="394"/>
      <c r="T5" s="394"/>
      <c r="U5" s="394"/>
      <c r="V5" s="394"/>
      <c r="W5" s="8"/>
      <c r="X5" s="8"/>
    </row>
    <row r="6" spans="3:24" ht="15" customHeight="1">
      <c r="C6" s="394" t="s">
        <v>139</v>
      </c>
      <c r="D6" s="394"/>
      <c r="E6" s="394"/>
      <c r="F6" s="394"/>
      <c r="G6" s="394"/>
      <c r="H6" s="394"/>
      <c r="I6" s="394"/>
      <c r="J6" s="394"/>
      <c r="K6" s="394"/>
      <c r="L6" s="394"/>
      <c r="M6" s="394"/>
      <c r="N6" s="394"/>
      <c r="O6" s="394"/>
      <c r="P6" s="394"/>
      <c r="Q6" s="394"/>
      <c r="R6" s="394"/>
      <c r="S6" s="394"/>
      <c r="T6" s="394"/>
      <c r="U6" s="394"/>
      <c r="V6" s="394"/>
      <c r="W6" s="8"/>
      <c r="X6" s="8"/>
    </row>
    <row r="7" spans="3:24" ht="15" customHeight="1">
      <c r="C7" s="394" t="s">
        <v>140</v>
      </c>
      <c r="D7" s="394"/>
      <c r="E7" s="394"/>
      <c r="F7" s="394"/>
      <c r="G7" s="394"/>
      <c r="H7" s="394"/>
      <c r="I7" s="394"/>
      <c r="J7" s="394"/>
      <c r="K7" s="394"/>
      <c r="L7" s="394"/>
      <c r="M7" s="394"/>
      <c r="N7" s="394"/>
      <c r="O7" s="394"/>
      <c r="P7" s="394"/>
      <c r="Q7" s="8"/>
      <c r="R7" s="8"/>
      <c r="S7" s="8"/>
      <c r="T7" s="8"/>
      <c r="U7" s="8"/>
      <c r="V7" s="8"/>
      <c r="W7" s="8"/>
      <c r="X7" s="8"/>
    </row>
    <row r="8" spans="3:24" ht="15" customHeight="1">
      <c r="C8" s="394"/>
      <c r="D8" s="394"/>
      <c r="E8" s="394"/>
      <c r="F8" s="394"/>
      <c r="G8" s="394"/>
      <c r="H8" s="394"/>
      <c r="I8" s="394"/>
      <c r="J8" s="394"/>
      <c r="K8" s="394"/>
      <c r="L8" s="394"/>
      <c r="M8" s="394"/>
      <c r="N8" s="394"/>
      <c r="O8" s="394"/>
      <c r="P8" s="394"/>
      <c r="Q8" s="8"/>
      <c r="R8" s="8"/>
      <c r="S8" s="8"/>
      <c r="T8" s="8"/>
      <c r="U8" s="8"/>
      <c r="V8" s="8"/>
      <c r="W8" s="8"/>
      <c r="X8" s="8"/>
    </row>
    <row r="9" spans="3:24" ht="15" customHeight="1">
      <c r="C9" s="9" t="s">
        <v>10</v>
      </c>
      <c r="D9" s="4"/>
      <c r="E9" s="4"/>
      <c r="F9" s="4"/>
      <c r="G9" s="4"/>
      <c r="H9" s="4"/>
      <c r="I9" s="4"/>
      <c r="J9" s="4"/>
      <c r="K9" s="4"/>
      <c r="L9" s="4"/>
      <c r="M9" s="4"/>
      <c r="N9" s="4"/>
      <c r="O9" s="4"/>
      <c r="P9" s="4"/>
      <c r="Q9" s="4"/>
      <c r="R9" s="4"/>
      <c r="S9" s="4"/>
      <c r="T9" s="4"/>
      <c r="U9" s="4"/>
      <c r="V9" s="4"/>
      <c r="W9" s="4"/>
      <c r="X9" s="2"/>
    </row>
    <row r="10" spans="3:24" ht="15" customHeight="1">
      <c r="C10" s="25"/>
      <c r="D10" s="25"/>
      <c r="E10" s="25"/>
      <c r="F10" s="25"/>
      <c r="G10" s="25"/>
      <c r="H10" s="25"/>
      <c r="I10" s="39"/>
      <c r="J10" s="39"/>
      <c r="K10" s="39"/>
      <c r="L10" s="39"/>
      <c r="M10" s="39"/>
      <c r="N10" s="39"/>
      <c r="O10" s="39"/>
      <c r="P10" s="39"/>
      <c r="Q10" s="39"/>
      <c r="R10" s="39"/>
      <c r="S10" s="39"/>
      <c r="T10" s="39"/>
      <c r="U10" s="39"/>
      <c r="V10" s="39"/>
      <c r="W10" s="2"/>
      <c r="X10" s="2"/>
    </row>
    <row r="11" spans="1:28" ht="15" customHeight="1" thickBot="1">
      <c r="A11" s="9" t="s">
        <v>10</v>
      </c>
      <c r="B11" s="4"/>
      <c r="C11" s="4"/>
      <c r="D11" s="4"/>
      <c r="E11" s="4"/>
      <c r="F11" s="4"/>
      <c r="G11" s="4"/>
      <c r="H11" s="4"/>
      <c r="I11" s="4"/>
      <c r="J11" s="4"/>
      <c r="R11" s="4"/>
      <c r="S11" s="4"/>
      <c r="T11" s="4"/>
      <c r="U11" s="4"/>
      <c r="V11" s="4"/>
      <c r="W11" s="4"/>
      <c r="X11" s="4"/>
      <c r="Y11" s="2"/>
      <c r="AA11" s="2"/>
      <c r="AB11" s="2"/>
    </row>
    <row r="12" spans="1:28" ht="18.75" customHeight="1" thickBot="1">
      <c r="A12" s="395" t="s">
        <v>14</v>
      </c>
      <c r="B12" s="478"/>
      <c r="C12" s="489" t="s">
        <v>166</v>
      </c>
      <c r="D12" s="483"/>
      <c r="E12" s="483" t="s">
        <v>155</v>
      </c>
      <c r="F12" s="483"/>
      <c r="G12" s="483" t="s">
        <v>156</v>
      </c>
      <c r="H12" s="483"/>
      <c r="I12" s="483" t="s">
        <v>157</v>
      </c>
      <c r="J12" s="483"/>
      <c r="K12" s="483" t="s">
        <v>158</v>
      </c>
      <c r="L12" s="483"/>
      <c r="M12" s="483" t="s">
        <v>159</v>
      </c>
      <c r="N12" s="484"/>
      <c r="O12" s="489" t="s">
        <v>160</v>
      </c>
      <c r="P12" s="483"/>
      <c r="Q12" s="483" t="s">
        <v>161</v>
      </c>
      <c r="R12" s="483"/>
      <c r="S12" s="483" t="s">
        <v>162</v>
      </c>
      <c r="T12" s="483"/>
      <c r="U12" s="483" t="s">
        <v>163</v>
      </c>
      <c r="V12" s="483"/>
      <c r="W12" s="483" t="s">
        <v>164</v>
      </c>
      <c r="X12" s="483"/>
      <c r="Y12" s="483" t="s">
        <v>165</v>
      </c>
      <c r="Z12" s="484"/>
      <c r="AA12" s="2"/>
      <c r="AB12" s="2"/>
    </row>
    <row r="13" spans="1:28" ht="18.75" customHeight="1">
      <c r="A13" s="333" t="s">
        <v>13</v>
      </c>
      <c r="B13" s="334"/>
      <c r="C13" s="490" t="s">
        <v>167</v>
      </c>
      <c r="D13" s="485"/>
      <c r="E13" s="485" t="s">
        <v>169</v>
      </c>
      <c r="F13" s="485"/>
      <c r="G13" s="485" t="s">
        <v>171</v>
      </c>
      <c r="H13" s="485"/>
      <c r="I13" s="485" t="s">
        <v>173</v>
      </c>
      <c r="J13" s="485"/>
      <c r="K13" s="485" t="s">
        <v>175</v>
      </c>
      <c r="L13" s="485"/>
      <c r="M13" s="485" t="s">
        <v>177</v>
      </c>
      <c r="N13" s="486"/>
      <c r="O13" s="490" t="s">
        <v>179</v>
      </c>
      <c r="P13" s="485"/>
      <c r="Q13" s="485" t="s">
        <v>182</v>
      </c>
      <c r="R13" s="485"/>
      <c r="S13" s="485" t="s">
        <v>185</v>
      </c>
      <c r="T13" s="485"/>
      <c r="U13" s="485" t="s">
        <v>188</v>
      </c>
      <c r="V13" s="485"/>
      <c r="W13" s="485" t="s">
        <v>191</v>
      </c>
      <c r="X13" s="485"/>
      <c r="Y13" s="485" t="s">
        <v>194</v>
      </c>
      <c r="Z13" s="486"/>
      <c r="AA13" s="2"/>
      <c r="AB13" s="2"/>
    </row>
    <row r="14" spans="1:28" s="24" customFormat="1" ht="18.75" customHeight="1">
      <c r="A14" s="320"/>
      <c r="B14" s="321"/>
      <c r="C14" s="487" t="s">
        <v>92</v>
      </c>
      <c r="D14" s="479"/>
      <c r="E14" s="479" t="s">
        <v>170</v>
      </c>
      <c r="F14" s="479"/>
      <c r="G14" s="479" t="s">
        <v>172</v>
      </c>
      <c r="H14" s="479"/>
      <c r="I14" s="479" t="s">
        <v>174</v>
      </c>
      <c r="J14" s="479"/>
      <c r="K14" s="479" t="s">
        <v>227</v>
      </c>
      <c r="L14" s="479"/>
      <c r="M14" s="479" t="s">
        <v>37</v>
      </c>
      <c r="N14" s="480"/>
      <c r="O14" s="487" t="s">
        <v>180</v>
      </c>
      <c r="P14" s="479"/>
      <c r="Q14" s="479" t="s">
        <v>183</v>
      </c>
      <c r="R14" s="479"/>
      <c r="S14" s="479" t="s">
        <v>186</v>
      </c>
      <c r="T14" s="479"/>
      <c r="U14" s="479" t="s">
        <v>189</v>
      </c>
      <c r="V14" s="479"/>
      <c r="W14" s="479" t="s">
        <v>192</v>
      </c>
      <c r="X14" s="479"/>
      <c r="Y14" s="479" t="s">
        <v>195</v>
      </c>
      <c r="Z14" s="480"/>
      <c r="AA14" s="23"/>
      <c r="AB14" s="23"/>
    </row>
    <row r="15" spans="1:28" ht="18.75" customHeight="1" thickBot="1">
      <c r="A15" s="322"/>
      <c r="B15" s="323"/>
      <c r="C15" s="488" t="s">
        <v>168</v>
      </c>
      <c r="D15" s="481"/>
      <c r="E15" s="481" t="s">
        <v>39</v>
      </c>
      <c r="F15" s="481"/>
      <c r="G15" s="481" t="s">
        <v>222</v>
      </c>
      <c r="H15" s="481"/>
      <c r="I15" s="481" t="s">
        <v>38</v>
      </c>
      <c r="J15" s="481"/>
      <c r="K15" s="481" t="s">
        <v>176</v>
      </c>
      <c r="L15" s="481"/>
      <c r="M15" s="481" t="s">
        <v>178</v>
      </c>
      <c r="N15" s="482"/>
      <c r="O15" s="488" t="s">
        <v>181</v>
      </c>
      <c r="P15" s="481"/>
      <c r="Q15" s="481" t="s">
        <v>184</v>
      </c>
      <c r="R15" s="481"/>
      <c r="S15" s="481" t="s">
        <v>187</v>
      </c>
      <c r="T15" s="481"/>
      <c r="U15" s="481" t="s">
        <v>190</v>
      </c>
      <c r="V15" s="481"/>
      <c r="W15" s="481" t="s">
        <v>193</v>
      </c>
      <c r="X15" s="481"/>
      <c r="Y15" s="481" t="s">
        <v>196</v>
      </c>
      <c r="Z15" s="482"/>
      <c r="AA15" s="2"/>
      <c r="AB15" s="2"/>
    </row>
    <row r="16" spans="3:28" ht="15" customHeight="1">
      <c r="C16"/>
      <c r="D16" s="25"/>
      <c r="E16" s="25"/>
      <c r="F16" s="38"/>
      <c r="G16" s="38"/>
      <c r="H16" s="38"/>
      <c r="I16" s="38"/>
      <c r="J16" s="38"/>
      <c r="K16" s="38"/>
      <c r="L16" s="38"/>
      <c r="M16" s="38"/>
      <c r="N16" s="26"/>
      <c r="O16" s="26"/>
      <c r="P16" s="26"/>
      <c r="Q16" s="26"/>
      <c r="R16" s="26"/>
      <c r="S16" s="26"/>
      <c r="T16" s="26"/>
      <c r="U16" s="38"/>
      <c r="V16" s="38"/>
      <c r="W16" s="38"/>
      <c r="X16" s="38"/>
      <c r="Y16" s="393"/>
      <c r="Z16" s="393"/>
      <c r="AA16" s="38"/>
      <c r="AB16" s="2"/>
    </row>
    <row r="17" spans="1:28" s="19" customFormat="1" ht="15" customHeight="1">
      <c r="A17" s="217"/>
      <c r="B17" s="218"/>
      <c r="C17" s="473" t="str">
        <f>+C13</f>
        <v>一宮東</v>
      </c>
      <c r="D17" s="473"/>
      <c r="E17" s="55"/>
      <c r="F17" s="55"/>
      <c r="G17" s="55"/>
      <c r="H17" s="466" t="str">
        <f>+E13</f>
        <v>汐江R</v>
      </c>
      <c r="I17" s="466"/>
      <c r="J17" s="55"/>
      <c r="K17" s="55"/>
      <c r="L17" s="55"/>
      <c r="M17" s="465" t="str">
        <f>+G13</f>
        <v>横内10</v>
      </c>
      <c r="N17" s="466"/>
      <c r="O17" s="55"/>
      <c r="P17" s="55"/>
      <c r="Q17" s="55"/>
      <c r="R17" s="465" t="str">
        <f>+I13</f>
        <v>朝二ﾎﾞﾝﾎﾞﾈﾗ</v>
      </c>
      <c r="S17" s="466"/>
      <c r="T17" s="55"/>
      <c r="U17" s="55"/>
      <c r="V17" s="147"/>
      <c r="W17" s="470" t="str">
        <f>+K13</f>
        <v>介良10A</v>
      </c>
      <c r="X17" s="471"/>
      <c r="Y17" s="147"/>
      <c r="Z17" s="147"/>
      <c r="AA17" s="147"/>
      <c r="AB17" s="20"/>
    </row>
    <row r="18" spans="1:28" ht="15" customHeight="1">
      <c r="A18" s="207"/>
      <c r="B18" s="476" t="s">
        <v>166</v>
      </c>
      <c r="C18" s="476"/>
      <c r="D18" s="476"/>
      <c r="E18" s="476"/>
      <c r="F18" s="95"/>
      <c r="G18" s="476" t="s">
        <v>155</v>
      </c>
      <c r="H18" s="476"/>
      <c r="I18" s="476"/>
      <c r="J18" s="476"/>
      <c r="K18" s="95"/>
      <c r="L18" s="476" t="s">
        <v>156</v>
      </c>
      <c r="M18" s="476"/>
      <c r="N18" s="476"/>
      <c r="O18" s="476"/>
      <c r="P18" s="95"/>
      <c r="Q18" s="476" t="s">
        <v>157</v>
      </c>
      <c r="R18" s="476"/>
      <c r="S18" s="476"/>
      <c r="T18" s="476"/>
      <c r="U18" s="95"/>
      <c r="V18" s="476" t="s">
        <v>158</v>
      </c>
      <c r="W18" s="476"/>
      <c r="X18" s="476"/>
      <c r="Y18" s="476"/>
      <c r="Z18" s="38"/>
      <c r="AA18" s="38"/>
      <c r="AB18" s="20"/>
    </row>
    <row r="19" spans="1:28" ht="15" customHeight="1">
      <c r="A19" s="207"/>
      <c r="B19" s="476"/>
      <c r="C19" s="476"/>
      <c r="D19" s="476"/>
      <c r="E19" s="476"/>
      <c r="F19" s="95"/>
      <c r="G19" s="476"/>
      <c r="H19" s="476"/>
      <c r="I19" s="476"/>
      <c r="J19" s="476"/>
      <c r="K19" s="95"/>
      <c r="L19" s="476"/>
      <c r="M19" s="476"/>
      <c r="N19" s="476"/>
      <c r="O19" s="476"/>
      <c r="P19" s="95"/>
      <c r="Q19" s="476"/>
      <c r="R19" s="476"/>
      <c r="S19" s="476"/>
      <c r="T19" s="476"/>
      <c r="U19" s="95"/>
      <c r="V19" s="476"/>
      <c r="W19" s="476"/>
      <c r="X19" s="476"/>
      <c r="Y19" s="476"/>
      <c r="Z19" s="38"/>
      <c r="AA19" s="38"/>
      <c r="AB19" s="20"/>
    </row>
    <row r="20" spans="1:28" ht="15" customHeight="1">
      <c r="A20" s="207"/>
      <c r="B20" s="476"/>
      <c r="C20" s="476"/>
      <c r="D20" s="476"/>
      <c r="E20" s="476"/>
      <c r="F20" s="95"/>
      <c r="G20" s="476"/>
      <c r="H20" s="476"/>
      <c r="I20" s="476"/>
      <c r="J20" s="476"/>
      <c r="K20" s="95"/>
      <c r="L20" s="476"/>
      <c r="M20" s="476"/>
      <c r="N20" s="476"/>
      <c r="O20" s="476"/>
      <c r="P20" s="95"/>
      <c r="Q20" s="476"/>
      <c r="R20" s="476"/>
      <c r="S20" s="476"/>
      <c r="T20" s="476"/>
      <c r="U20" s="95"/>
      <c r="V20" s="476"/>
      <c r="W20" s="476"/>
      <c r="X20" s="476"/>
      <c r="Y20" s="476"/>
      <c r="Z20" s="38"/>
      <c r="AA20" s="38"/>
      <c r="AB20" s="20"/>
    </row>
    <row r="21" spans="1:28" ht="15" customHeight="1">
      <c r="A21" s="207"/>
      <c r="B21" s="476"/>
      <c r="C21" s="476"/>
      <c r="D21" s="476"/>
      <c r="E21" s="476"/>
      <c r="F21" s="95"/>
      <c r="G21" s="476"/>
      <c r="H21" s="476"/>
      <c r="I21" s="476"/>
      <c r="J21" s="476"/>
      <c r="K21" s="95"/>
      <c r="L21" s="476"/>
      <c r="M21" s="476"/>
      <c r="N21" s="476"/>
      <c r="O21" s="476"/>
      <c r="P21" s="95"/>
      <c r="Q21" s="476"/>
      <c r="R21" s="476"/>
      <c r="S21" s="476"/>
      <c r="T21" s="476"/>
      <c r="U21" s="95"/>
      <c r="V21" s="476"/>
      <c r="W21" s="476"/>
      <c r="X21" s="476"/>
      <c r="Y21" s="476"/>
      <c r="Z21" s="38"/>
      <c r="AA21" s="38"/>
      <c r="AB21" s="20"/>
    </row>
    <row r="22" spans="1:28" s="217" customFormat="1" ht="15" customHeight="1">
      <c r="A22" s="477" t="str">
        <f>+C14</f>
        <v>泉野</v>
      </c>
      <c r="B22" s="477"/>
      <c r="C22" s="212"/>
      <c r="D22" s="466" t="str">
        <f>+E15</f>
        <v>万々</v>
      </c>
      <c r="E22" s="466"/>
      <c r="F22" s="466" t="str">
        <f>+E14</f>
        <v>高知南10</v>
      </c>
      <c r="G22" s="466"/>
      <c r="H22" s="213"/>
      <c r="I22" s="466" t="str">
        <f>+E15</f>
        <v>万々</v>
      </c>
      <c r="J22" s="466"/>
      <c r="K22" s="465" t="str">
        <f>+G14</f>
        <v>春野10</v>
      </c>
      <c r="L22" s="466"/>
      <c r="M22" s="55"/>
      <c r="N22" s="465" t="str">
        <f>+G15</f>
        <v>UNO-AH</v>
      </c>
      <c r="O22" s="466"/>
      <c r="P22" s="465" t="str">
        <f>+I14</f>
        <v>UNO-S</v>
      </c>
      <c r="Q22" s="466"/>
      <c r="R22" s="55"/>
      <c r="S22" s="465" t="str">
        <f>+I15</f>
        <v>秦</v>
      </c>
      <c r="T22" s="466"/>
      <c r="U22" s="465" t="str">
        <f>+K14</f>
        <v>一宮東4B</v>
      </c>
      <c r="V22" s="466"/>
      <c r="W22" s="55"/>
      <c r="X22" s="465" t="str">
        <f>+K15</f>
        <v>汐江-H</v>
      </c>
      <c r="Y22" s="466"/>
      <c r="Z22" s="55"/>
      <c r="AA22" s="55"/>
      <c r="AB22" s="214"/>
    </row>
    <row r="23" spans="3:28" s="217" customFormat="1" ht="15" customHeight="1">
      <c r="C23" s="474" t="str">
        <f>+M13</f>
        <v>大津4-A</v>
      </c>
      <c r="D23" s="475"/>
      <c r="E23" s="55"/>
      <c r="F23" s="55"/>
      <c r="G23" s="55"/>
      <c r="H23" s="465" t="str">
        <f>+O13</f>
        <v>大津9B</v>
      </c>
      <c r="I23" s="466"/>
      <c r="J23" s="55"/>
      <c r="K23" s="55"/>
      <c r="L23" s="55"/>
      <c r="M23" s="465" t="str">
        <f>+Q13</f>
        <v>一宮東9</v>
      </c>
      <c r="N23" s="466"/>
      <c r="O23" s="215"/>
      <c r="P23" s="55"/>
      <c r="Q23" s="55"/>
      <c r="R23" s="465" t="str">
        <f>+S13</f>
        <v>介良10B</v>
      </c>
      <c r="S23" s="466"/>
      <c r="T23" s="55"/>
      <c r="U23" s="55"/>
      <c r="V23" s="55"/>
      <c r="W23" s="465" t="str">
        <f>+U13</f>
        <v>十津三里9W</v>
      </c>
      <c r="X23" s="466"/>
      <c r="Y23" s="55"/>
      <c r="Z23" s="55"/>
      <c r="AA23" s="55"/>
      <c r="AB23" s="214"/>
    </row>
    <row r="24" spans="1:28" ht="15" customHeight="1">
      <c r="A24" s="207"/>
      <c r="B24" s="476" t="s">
        <v>159</v>
      </c>
      <c r="C24" s="476"/>
      <c r="D24" s="476"/>
      <c r="E24" s="476"/>
      <c r="F24" s="95"/>
      <c r="G24" s="476" t="s">
        <v>160</v>
      </c>
      <c r="H24" s="476"/>
      <c r="I24" s="476"/>
      <c r="J24" s="476"/>
      <c r="K24" s="95"/>
      <c r="L24" s="476" t="s">
        <v>161</v>
      </c>
      <c r="M24" s="476"/>
      <c r="N24" s="476"/>
      <c r="O24" s="476"/>
      <c r="P24" s="95"/>
      <c r="Q24" s="476" t="s">
        <v>162</v>
      </c>
      <c r="R24" s="476"/>
      <c r="S24" s="476"/>
      <c r="T24" s="476"/>
      <c r="U24" s="95"/>
      <c r="V24" s="476" t="s">
        <v>163</v>
      </c>
      <c r="W24" s="476"/>
      <c r="X24" s="476"/>
      <c r="Y24" s="476"/>
      <c r="Z24" s="49"/>
      <c r="AA24" s="49"/>
      <c r="AB24" s="20"/>
    </row>
    <row r="25" spans="1:28" ht="15" customHeight="1">
      <c r="A25" s="209"/>
      <c r="B25" s="476"/>
      <c r="C25" s="476"/>
      <c r="D25" s="476"/>
      <c r="E25" s="476"/>
      <c r="F25" s="95"/>
      <c r="G25" s="476"/>
      <c r="H25" s="476"/>
      <c r="I25" s="476"/>
      <c r="J25" s="476"/>
      <c r="K25" s="95"/>
      <c r="L25" s="476"/>
      <c r="M25" s="476"/>
      <c r="N25" s="476"/>
      <c r="O25" s="476"/>
      <c r="P25" s="95"/>
      <c r="Q25" s="476"/>
      <c r="R25" s="476"/>
      <c r="S25" s="476"/>
      <c r="T25" s="476"/>
      <c r="U25" s="95"/>
      <c r="V25" s="476"/>
      <c r="W25" s="476"/>
      <c r="X25" s="476"/>
      <c r="Y25" s="476"/>
      <c r="Z25" s="204"/>
      <c r="AA25" s="49"/>
      <c r="AB25" s="20"/>
    </row>
    <row r="26" spans="1:28" ht="15" customHeight="1">
      <c r="A26" s="207"/>
      <c r="B26" s="476"/>
      <c r="C26" s="476"/>
      <c r="D26" s="476"/>
      <c r="E26" s="476"/>
      <c r="F26" s="95"/>
      <c r="G26" s="476"/>
      <c r="H26" s="476"/>
      <c r="I26" s="476"/>
      <c r="J26" s="476"/>
      <c r="K26" s="95"/>
      <c r="L26" s="476"/>
      <c r="M26" s="476"/>
      <c r="N26" s="476"/>
      <c r="O26" s="476"/>
      <c r="P26" s="95"/>
      <c r="Q26" s="476"/>
      <c r="R26" s="476"/>
      <c r="S26" s="476"/>
      <c r="T26" s="476"/>
      <c r="U26" s="95"/>
      <c r="V26" s="476"/>
      <c r="W26" s="476"/>
      <c r="X26" s="476"/>
      <c r="Y26" s="476"/>
      <c r="Z26" s="95"/>
      <c r="AA26" s="55"/>
      <c r="AB26" s="20"/>
    </row>
    <row r="27" spans="1:28" s="19" customFormat="1" ht="15" customHeight="1">
      <c r="A27" s="210"/>
      <c r="B27" s="476"/>
      <c r="C27" s="476"/>
      <c r="D27" s="476"/>
      <c r="E27" s="476"/>
      <c r="F27" s="95"/>
      <c r="G27" s="476"/>
      <c r="H27" s="476"/>
      <c r="I27" s="476"/>
      <c r="J27" s="476"/>
      <c r="K27" s="95"/>
      <c r="L27" s="476"/>
      <c r="M27" s="476"/>
      <c r="N27" s="476"/>
      <c r="O27" s="476"/>
      <c r="P27" s="95"/>
      <c r="Q27" s="476"/>
      <c r="R27" s="476"/>
      <c r="S27" s="476"/>
      <c r="T27" s="476"/>
      <c r="U27" s="95"/>
      <c r="V27" s="476"/>
      <c r="W27" s="476"/>
      <c r="X27" s="476"/>
      <c r="Y27" s="476"/>
      <c r="Z27" s="95"/>
      <c r="AA27" s="55"/>
      <c r="AB27" s="20"/>
    </row>
    <row r="28" spans="1:28" s="217" customFormat="1" ht="15" customHeight="1">
      <c r="A28" s="468" t="str">
        <f>+M14</f>
        <v>横浜</v>
      </c>
      <c r="B28" s="469"/>
      <c r="C28" s="218"/>
      <c r="D28" s="472" t="str">
        <f>+M15</f>
        <v>鴨田10</v>
      </c>
      <c r="E28" s="473"/>
      <c r="F28" s="470" t="str">
        <f>+O14</f>
        <v>汐江9</v>
      </c>
      <c r="G28" s="471"/>
      <c r="H28" s="216"/>
      <c r="I28" s="470" t="str">
        <f>+O15</f>
        <v>鴨田9</v>
      </c>
      <c r="J28" s="471"/>
      <c r="K28" s="470" t="str">
        <f>+Q14</f>
        <v>大津4-B</v>
      </c>
      <c r="L28" s="471"/>
      <c r="M28" s="147"/>
      <c r="N28" s="470" t="str">
        <f>+Q15</f>
        <v>横内9H</v>
      </c>
      <c r="O28" s="471"/>
      <c r="P28" s="470" t="str">
        <f>+S14</f>
        <v>高知南9-1</v>
      </c>
      <c r="Q28" s="471"/>
      <c r="R28" s="147"/>
      <c r="S28" s="470" t="str">
        <f>+S15</f>
        <v>神田10</v>
      </c>
      <c r="T28" s="471"/>
      <c r="U28" s="470" t="str">
        <f>+U14</f>
        <v>ｶﾞﾈｰｼｬ朝二</v>
      </c>
      <c r="V28" s="471"/>
      <c r="W28" s="147"/>
      <c r="X28" s="470" t="str">
        <f>+U15</f>
        <v>ｴｽﾄﾚｰﾗｽ</v>
      </c>
      <c r="Y28" s="471"/>
      <c r="Z28" s="55"/>
      <c r="AA28" s="55"/>
      <c r="AB28" s="214"/>
    </row>
    <row r="29" spans="3:28" s="217" customFormat="1" ht="15" customHeight="1">
      <c r="C29" s="463" t="str">
        <f>+W13</f>
        <v>高知南9-2</v>
      </c>
      <c r="D29" s="464"/>
      <c r="E29" s="147"/>
      <c r="F29" s="147"/>
      <c r="G29" s="216"/>
      <c r="H29" s="470" t="str">
        <f>+Y13</f>
        <v>横内S</v>
      </c>
      <c r="I29" s="471"/>
      <c r="J29" s="147"/>
      <c r="K29" s="147"/>
      <c r="L29" s="147"/>
      <c r="M29" s="147"/>
      <c r="N29" s="147"/>
      <c r="O29" s="147"/>
      <c r="P29" s="147"/>
      <c r="Q29" s="147"/>
      <c r="R29" s="147"/>
      <c r="S29" s="147"/>
      <c r="T29" s="147"/>
      <c r="U29" s="147"/>
      <c r="V29" s="147"/>
      <c r="W29" s="147"/>
      <c r="X29" s="147"/>
      <c r="Y29" s="55"/>
      <c r="Z29" s="55"/>
      <c r="AA29" s="55"/>
      <c r="AB29" s="214"/>
    </row>
    <row r="30" spans="1:28" s="21" customFormat="1" ht="15" customHeight="1">
      <c r="A30" s="211"/>
      <c r="B30" s="476" t="s">
        <v>164</v>
      </c>
      <c r="C30" s="476"/>
      <c r="D30" s="476"/>
      <c r="E30" s="476"/>
      <c r="F30" s="95"/>
      <c r="G30" s="476" t="s">
        <v>165</v>
      </c>
      <c r="H30" s="476"/>
      <c r="I30" s="476"/>
      <c r="J30" s="476"/>
      <c r="K30" s="128"/>
      <c r="L30" s="128"/>
      <c r="M30" s="128"/>
      <c r="N30" s="128"/>
      <c r="O30" s="147"/>
      <c r="P30" s="128"/>
      <c r="Q30" s="128"/>
      <c r="R30" s="128"/>
      <c r="S30" s="128"/>
      <c r="T30" s="128"/>
      <c r="U30" s="128"/>
      <c r="V30" s="147"/>
      <c r="W30" s="128"/>
      <c r="X30" s="128"/>
      <c r="Y30" s="95"/>
      <c r="Z30" s="95"/>
      <c r="AA30" s="55"/>
      <c r="AB30" s="22"/>
    </row>
    <row r="31" spans="1:28" ht="15" customHeight="1">
      <c r="A31" s="207"/>
      <c r="B31" s="476"/>
      <c r="C31" s="476"/>
      <c r="D31" s="476"/>
      <c r="E31" s="476"/>
      <c r="F31" s="95"/>
      <c r="G31" s="476"/>
      <c r="H31" s="476"/>
      <c r="I31" s="476"/>
      <c r="J31" s="476"/>
      <c r="K31" s="128"/>
      <c r="L31" s="128"/>
      <c r="M31" s="128"/>
      <c r="N31" s="128"/>
      <c r="O31" s="147"/>
      <c r="P31" s="128"/>
      <c r="Q31" s="128"/>
      <c r="R31" s="128"/>
      <c r="S31" s="128"/>
      <c r="T31" s="128"/>
      <c r="U31" s="128"/>
      <c r="V31" s="147"/>
      <c r="W31" s="148"/>
      <c r="X31" s="148"/>
      <c r="Y31" s="47"/>
      <c r="Z31" s="51"/>
      <c r="AA31" s="199"/>
      <c r="AB31" s="20"/>
    </row>
    <row r="32" spans="1:28" ht="15" customHeight="1">
      <c r="A32" s="207"/>
      <c r="B32" s="476"/>
      <c r="C32" s="476"/>
      <c r="D32" s="476"/>
      <c r="E32" s="476"/>
      <c r="F32" s="95"/>
      <c r="G32" s="476"/>
      <c r="H32" s="476"/>
      <c r="I32" s="476"/>
      <c r="J32" s="476"/>
      <c r="K32" s="206"/>
      <c r="L32" s="208"/>
      <c r="M32" s="208"/>
      <c r="N32" s="206"/>
      <c r="O32" s="208"/>
      <c r="P32" s="208"/>
      <c r="Q32" s="208"/>
      <c r="R32" s="206"/>
      <c r="S32" s="208"/>
      <c r="T32" s="208"/>
      <c r="U32" s="206"/>
      <c r="V32" s="208"/>
      <c r="W32" s="53"/>
      <c r="X32" s="53"/>
      <c r="Y32" s="47"/>
      <c r="Z32" s="51"/>
      <c r="AA32" s="52"/>
      <c r="AB32" s="3"/>
    </row>
    <row r="33" spans="1:28" ht="15" customHeight="1">
      <c r="A33" s="207"/>
      <c r="B33" s="476"/>
      <c r="C33" s="476"/>
      <c r="D33" s="476"/>
      <c r="E33" s="476"/>
      <c r="F33" s="95"/>
      <c r="G33" s="476"/>
      <c r="H33" s="476"/>
      <c r="I33" s="476"/>
      <c r="J33" s="476"/>
      <c r="K33" s="47"/>
      <c r="L33" s="47"/>
      <c r="M33" s="47"/>
      <c r="N33" s="53"/>
      <c r="O33" s="53"/>
      <c r="P33" s="47"/>
      <c r="Q33" s="47"/>
      <c r="R33" s="208"/>
      <c r="S33" s="208"/>
      <c r="T33" s="208"/>
      <c r="U33" s="47"/>
      <c r="V33" s="47"/>
      <c r="W33" s="53"/>
      <c r="X33" s="53"/>
      <c r="Y33" s="47"/>
      <c r="Z33" s="47"/>
      <c r="AA33" s="52"/>
      <c r="AB33" s="3"/>
    </row>
    <row r="34" spans="1:28" s="217" customFormat="1" ht="15" customHeight="1">
      <c r="A34" s="468" t="str">
        <f>+W14</f>
        <v>UNO-AS</v>
      </c>
      <c r="B34" s="469"/>
      <c r="C34" s="212"/>
      <c r="D34" s="465" t="str">
        <f>+W15</f>
        <v>神田9</v>
      </c>
      <c r="E34" s="466"/>
      <c r="F34" s="465" t="str">
        <f>+Y14</f>
        <v>泉野9</v>
      </c>
      <c r="G34" s="466"/>
      <c r="H34" s="55"/>
      <c r="I34" s="465" t="str">
        <f>+Y15</f>
        <v>春野9</v>
      </c>
      <c r="J34" s="466"/>
      <c r="K34" s="55"/>
      <c r="L34" s="55"/>
      <c r="M34" s="55"/>
      <c r="N34" s="55"/>
      <c r="O34" s="55"/>
      <c r="P34" s="55"/>
      <c r="Q34" s="55"/>
      <c r="R34" s="55"/>
      <c r="S34" s="55"/>
      <c r="T34" s="55"/>
      <c r="U34" s="55"/>
      <c r="V34" s="55"/>
      <c r="W34" s="55"/>
      <c r="X34" s="55"/>
      <c r="Y34" s="55"/>
      <c r="Z34" s="55"/>
      <c r="AA34" s="147"/>
      <c r="AB34" s="219"/>
    </row>
    <row r="35" spans="3:28" ht="15" customHeight="1">
      <c r="C35"/>
      <c r="D35" s="50"/>
      <c r="E35" s="48"/>
      <c r="F35" s="48"/>
      <c r="G35" s="47"/>
      <c r="H35" s="47"/>
      <c r="I35" s="48"/>
      <c r="J35" s="48"/>
      <c r="K35" s="47"/>
      <c r="L35" s="47"/>
      <c r="M35" s="48"/>
      <c r="N35" s="47"/>
      <c r="O35" s="47"/>
      <c r="P35" s="48"/>
      <c r="Q35" s="48"/>
      <c r="R35" s="49"/>
      <c r="S35" s="49"/>
      <c r="T35" s="49"/>
      <c r="U35" s="48"/>
      <c r="V35" s="48"/>
      <c r="W35" s="47"/>
      <c r="X35" s="47"/>
      <c r="Y35" s="48"/>
      <c r="Z35" s="48"/>
      <c r="AA35" s="52"/>
      <c r="AB35" s="3"/>
    </row>
    <row r="36" spans="3:28" ht="15" customHeight="1">
      <c r="C36" s="17"/>
      <c r="D36" s="18"/>
      <c r="E36" s="14"/>
      <c r="F36" s="14"/>
      <c r="G36" s="11"/>
      <c r="H36" s="4"/>
      <c r="I36" s="15"/>
      <c r="J36" s="15"/>
      <c r="K36" s="15"/>
      <c r="L36" s="16"/>
      <c r="M36" s="15"/>
      <c r="N36" s="15"/>
      <c r="O36" s="16"/>
      <c r="P36" s="16"/>
      <c r="Q36" s="2"/>
      <c r="R36" s="2"/>
      <c r="S36" s="2"/>
      <c r="T36" s="2"/>
      <c r="U36" s="2"/>
      <c r="V36" s="2"/>
      <c r="W36" s="2"/>
      <c r="X36" s="2"/>
      <c r="Y36" s="2"/>
      <c r="Z36" s="2"/>
      <c r="AA36" s="2"/>
      <c r="AB36" s="2"/>
    </row>
    <row r="37" spans="1:28" ht="15" customHeight="1">
      <c r="A37" s="331" t="s">
        <v>149</v>
      </c>
      <c r="B37" s="331"/>
      <c r="C37" s="331"/>
      <c r="D37" s="331"/>
      <c r="E37" s="331"/>
      <c r="F37" s="331"/>
      <c r="G37" s="331"/>
      <c r="H37" s="331"/>
      <c r="I37" s="331"/>
      <c r="J37" s="331"/>
      <c r="K37" s="331"/>
      <c r="L37" s="331"/>
      <c r="M37" s="331"/>
      <c r="N37" s="331"/>
      <c r="O37" s="331"/>
      <c r="P37" s="331"/>
      <c r="Q37" s="331"/>
      <c r="R37" s="331"/>
      <c r="S37" s="331"/>
      <c r="T37" s="331"/>
      <c r="U37" s="331"/>
      <c r="V37" s="331"/>
      <c r="W37" s="331"/>
      <c r="X37" s="331"/>
      <c r="Y37" s="331"/>
      <c r="Z37" s="331"/>
      <c r="AA37" s="2"/>
      <c r="AB37" s="2"/>
    </row>
    <row r="38" spans="1:28" ht="15" customHeight="1">
      <c r="A38" s="331"/>
      <c r="B38" s="331"/>
      <c r="C38" s="331"/>
      <c r="D38" s="331"/>
      <c r="E38" s="331"/>
      <c r="F38" s="331"/>
      <c r="G38" s="331"/>
      <c r="H38" s="331"/>
      <c r="I38" s="331"/>
      <c r="J38" s="331"/>
      <c r="K38" s="331"/>
      <c r="L38" s="331"/>
      <c r="M38" s="331"/>
      <c r="N38" s="331"/>
      <c r="O38" s="331"/>
      <c r="P38" s="331"/>
      <c r="Q38" s="331"/>
      <c r="R38" s="331"/>
      <c r="S38" s="331"/>
      <c r="T38" s="331"/>
      <c r="U38" s="331"/>
      <c r="V38" s="331"/>
      <c r="W38" s="331"/>
      <c r="X38" s="331"/>
      <c r="Y38" s="331"/>
      <c r="Z38" s="331"/>
      <c r="AA38" s="2"/>
      <c r="AB38" s="2"/>
    </row>
    <row r="39" spans="2:28" ht="15" customHeight="1">
      <c r="B39" s="194"/>
      <c r="C39" s="381" t="s">
        <v>197</v>
      </c>
      <c r="D39" s="381"/>
      <c r="E39" s="381"/>
      <c r="F39" s="381"/>
      <c r="G39" s="381"/>
      <c r="H39" s="381"/>
      <c r="I39" s="381"/>
      <c r="J39" s="381"/>
      <c r="K39" s="381"/>
      <c r="L39" s="381"/>
      <c r="M39" s="381"/>
      <c r="N39" s="381"/>
      <c r="O39" s="381"/>
      <c r="P39" s="381"/>
      <c r="Q39" s="381"/>
      <c r="R39" s="381"/>
      <c r="S39" s="381"/>
      <c r="T39" s="381"/>
      <c r="U39" s="381"/>
      <c r="V39" s="381"/>
      <c r="W39" s="195"/>
      <c r="X39" s="195"/>
      <c r="Y39" s="195"/>
      <c r="Z39" s="2"/>
      <c r="AA39" s="2"/>
      <c r="AB39" s="2"/>
    </row>
    <row r="40" spans="2:28" ht="15" customHeight="1">
      <c r="B40" s="194"/>
      <c r="C40" s="381"/>
      <c r="D40" s="381"/>
      <c r="E40" s="381"/>
      <c r="F40" s="381"/>
      <c r="G40" s="381"/>
      <c r="H40" s="381"/>
      <c r="I40" s="381"/>
      <c r="J40" s="381"/>
      <c r="K40" s="381"/>
      <c r="L40" s="381"/>
      <c r="M40" s="381"/>
      <c r="N40" s="381"/>
      <c r="O40" s="381"/>
      <c r="P40" s="381"/>
      <c r="Q40" s="381"/>
      <c r="R40" s="381"/>
      <c r="S40" s="381"/>
      <c r="T40" s="381"/>
      <c r="U40" s="381"/>
      <c r="V40" s="381"/>
      <c r="W40" s="195"/>
      <c r="X40" s="195"/>
      <c r="Y40" s="195"/>
      <c r="Z40" s="2"/>
      <c r="AA40" s="2"/>
      <c r="AB40" s="2"/>
    </row>
    <row r="41" spans="3:28" ht="15" customHeight="1">
      <c r="C41" s="17"/>
      <c r="D41" s="18"/>
      <c r="E41" s="14"/>
      <c r="F41" s="14"/>
      <c r="G41" s="11"/>
      <c r="H41" s="4"/>
      <c r="I41" s="15"/>
      <c r="J41" s="15"/>
      <c r="K41" s="15"/>
      <c r="L41" s="16"/>
      <c r="M41" s="15"/>
      <c r="N41" s="15"/>
      <c r="O41" s="16"/>
      <c r="P41" s="16"/>
      <c r="Q41" s="2"/>
      <c r="R41" s="2"/>
      <c r="S41" s="2"/>
      <c r="T41" s="2"/>
      <c r="U41" s="2"/>
      <c r="V41" s="2"/>
      <c r="W41" s="2"/>
      <c r="X41" s="2"/>
      <c r="Y41" s="2"/>
      <c r="Z41" s="2"/>
      <c r="AA41" s="2"/>
      <c r="AB41" s="2"/>
    </row>
    <row r="42" spans="1:28" ht="15" customHeight="1">
      <c r="A42" s="501" t="s">
        <v>9</v>
      </c>
      <c r="B42" s="501"/>
      <c r="C42" s="501"/>
      <c r="D42" s="501"/>
      <c r="E42" s="501"/>
      <c r="F42" s="500" t="s">
        <v>42</v>
      </c>
      <c r="G42" s="500"/>
      <c r="H42" s="500"/>
      <c r="I42" s="500"/>
      <c r="J42" s="500"/>
      <c r="K42" s="500"/>
      <c r="L42" s="500"/>
      <c r="M42" s="500"/>
      <c r="N42" s="500"/>
      <c r="O42" s="500"/>
      <c r="P42" s="500"/>
      <c r="Q42" s="500"/>
      <c r="R42" s="500"/>
      <c r="S42" s="500"/>
      <c r="T42" s="500"/>
      <c r="U42" s="500"/>
      <c r="V42" s="500"/>
      <c r="W42" s="500"/>
      <c r="X42" s="500"/>
      <c r="Y42" s="500"/>
      <c r="Z42" s="500"/>
      <c r="AA42" s="2"/>
      <c r="AB42" s="2"/>
    </row>
    <row r="43" spans="3:28" ht="15" customHeight="1">
      <c r="C43" s="45"/>
      <c r="D43" s="18"/>
      <c r="E43" s="14"/>
      <c r="F43" s="14"/>
      <c r="G43" s="11"/>
      <c r="H43" s="4"/>
      <c r="I43" s="15"/>
      <c r="J43" s="15"/>
      <c r="K43" s="15"/>
      <c r="L43" s="16"/>
      <c r="M43" s="15"/>
      <c r="N43" s="15"/>
      <c r="O43" s="16"/>
      <c r="P43" s="16"/>
      <c r="Q43" s="2"/>
      <c r="R43" s="2"/>
      <c r="S43" s="2"/>
      <c r="T43" s="2"/>
      <c r="U43" s="2"/>
      <c r="V43" s="2"/>
      <c r="W43" s="2"/>
      <c r="X43" s="2"/>
      <c r="Y43" s="2"/>
      <c r="Z43" s="2"/>
      <c r="AA43" s="2"/>
      <c r="AB43" s="2"/>
    </row>
    <row r="44" spans="1:28" ht="15" customHeight="1" thickBot="1">
      <c r="A44" s="330" t="s">
        <v>152</v>
      </c>
      <c r="B44" s="330"/>
      <c r="C44" s="330"/>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2"/>
      <c r="AB44" s="2"/>
    </row>
    <row r="45" spans="3:28" ht="15" customHeight="1" thickBot="1">
      <c r="C45" s="401"/>
      <c r="D45" s="403"/>
      <c r="E45" s="395" t="s">
        <v>217</v>
      </c>
      <c r="F45" s="396"/>
      <c r="G45" s="396"/>
      <c r="H45" s="396"/>
      <c r="I45" s="396"/>
      <c r="J45" s="396"/>
      <c r="K45" s="396"/>
      <c r="L45" s="396"/>
      <c r="M45" s="401" t="s">
        <v>151</v>
      </c>
      <c r="N45" s="402"/>
      <c r="O45" s="402"/>
      <c r="P45" s="402"/>
      <c r="Q45" s="402"/>
      <c r="R45" s="402"/>
      <c r="S45" s="402"/>
      <c r="T45" s="403"/>
      <c r="U45" s="25"/>
      <c r="V45" s="25"/>
      <c r="W45" s="2"/>
      <c r="X45" s="2"/>
      <c r="Y45" s="2"/>
      <c r="Z45" s="2"/>
      <c r="AA45" s="2"/>
      <c r="AB45" s="2"/>
    </row>
    <row r="46" spans="3:28" ht="20.25" customHeight="1">
      <c r="C46" s="391" t="s">
        <v>87</v>
      </c>
      <c r="D46" s="356"/>
      <c r="E46" s="415" t="str">
        <f>+C13</f>
        <v>一宮東</v>
      </c>
      <c r="F46" s="387"/>
      <c r="G46" s="416"/>
      <c r="H46" s="440" t="s">
        <v>422</v>
      </c>
      <c r="I46" s="440"/>
      <c r="J46" s="386" t="str">
        <f>+C14</f>
        <v>泉野</v>
      </c>
      <c r="K46" s="387"/>
      <c r="L46" s="387"/>
      <c r="M46" s="406" t="str">
        <f>+O13</f>
        <v>大津9B</v>
      </c>
      <c r="N46" s="404"/>
      <c r="O46" s="404"/>
      <c r="P46" s="440" t="s">
        <v>429</v>
      </c>
      <c r="Q46" s="440"/>
      <c r="R46" s="497" t="str">
        <f>+O14</f>
        <v>汐江9</v>
      </c>
      <c r="S46" s="404"/>
      <c r="T46" s="405"/>
      <c r="U46" s="54"/>
      <c r="V46" s="54"/>
      <c r="W46" s="2"/>
      <c r="X46" s="2"/>
      <c r="Y46" s="2"/>
      <c r="Z46" s="2"/>
      <c r="AA46" s="2"/>
      <c r="AB46" s="2"/>
    </row>
    <row r="47" spans="3:28" ht="20.25" customHeight="1">
      <c r="C47" s="417" t="s">
        <v>106</v>
      </c>
      <c r="D47" s="418"/>
      <c r="E47" s="467" t="str">
        <f>+E13</f>
        <v>汐江R</v>
      </c>
      <c r="F47" s="385"/>
      <c r="G47" s="420"/>
      <c r="H47" s="440" t="s">
        <v>423</v>
      </c>
      <c r="I47" s="440"/>
      <c r="J47" s="499" t="str">
        <f>+E14</f>
        <v>高知南10</v>
      </c>
      <c r="K47" s="385"/>
      <c r="L47" s="385"/>
      <c r="M47" s="498" t="str">
        <f>+Q13</f>
        <v>一宮東9</v>
      </c>
      <c r="N47" s="389"/>
      <c r="O47" s="389"/>
      <c r="P47" s="438" t="s">
        <v>424</v>
      </c>
      <c r="Q47" s="438"/>
      <c r="R47" s="411" t="str">
        <f>+Q14</f>
        <v>大津4-B</v>
      </c>
      <c r="S47" s="389"/>
      <c r="T47" s="412"/>
      <c r="U47" s="54"/>
      <c r="V47" s="54"/>
      <c r="W47" s="2"/>
      <c r="X47" s="2"/>
      <c r="Y47" s="2"/>
      <c r="Z47" s="2"/>
      <c r="AA47" s="2"/>
      <c r="AB47" s="2"/>
    </row>
    <row r="48" spans="3:28" ht="20.25" customHeight="1">
      <c r="C48" s="417" t="s">
        <v>198</v>
      </c>
      <c r="D48" s="418"/>
      <c r="E48" s="467" t="str">
        <f>+C13</f>
        <v>一宮東</v>
      </c>
      <c r="F48" s="385"/>
      <c r="G48" s="420"/>
      <c r="H48" s="440" t="s">
        <v>421</v>
      </c>
      <c r="I48" s="440"/>
      <c r="J48" s="499" t="str">
        <f>+C15</f>
        <v>小高坂</v>
      </c>
      <c r="K48" s="385"/>
      <c r="L48" s="385"/>
      <c r="M48" s="498" t="str">
        <f>+M46</f>
        <v>大津9B</v>
      </c>
      <c r="N48" s="389"/>
      <c r="O48" s="389"/>
      <c r="P48" s="438" t="s">
        <v>438</v>
      </c>
      <c r="Q48" s="438"/>
      <c r="R48" s="411" t="str">
        <f>+O15</f>
        <v>鴨田9</v>
      </c>
      <c r="S48" s="389"/>
      <c r="T48" s="412"/>
      <c r="U48" s="54"/>
      <c r="V48" s="54"/>
      <c r="W48" s="2"/>
      <c r="X48" s="2"/>
      <c r="Y48" s="2"/>
      <c r="Z48" s="2"/>
      <c r="AA48" s="2"/>
      <c r="AB48" s="2"/>
    </row>
    <row r="49" spans="3:28" ht="20.25" customHeight="1">
      <c r="C49" s="417" t="s">
        <v>199</v>
      </c>
      <c r="D49" s="418"/>
      <c r="E49" s="419" t="str">
        <f>+E13</f>
        <v>汐江R</v>
      </c>
      <c r="F49" s="385"/>
      <c r="G49" s="420"/>
      <c r="H49" s="440" t="s">
        <v>424</v>
      </c>
      <c r="I49" s="440"/>
      <c r="J49" s="384" t="str">
        <f>+E15</f>
        <v>万々</v>
      </c>
      <c r="K49" s="385"/>
      <c r="L49" s="385"/>
      <c r="M49" s="498" t="str">
        <f>+M47</f>
        <v>一宮東9</v>
      </c>
      <c r="N49" s="389"/>
      <c r="O49" s="389"/>
      <c r="P49" s="438" t="s">
        <v>439</v>
      </c>
      <c r="Q49" s="438"/>
      <c r="R49" s="411" t="str">
        <f>+Q15</f>
        <v>横内9H</v>
      </c>
      <c r="S49" s="389"/>
      <c r="T49" s="412"/>
      <c r="U49" s="54"/>
      <c r="V49" s="54"/>
      <c r="W49" s="2"/>
      <c r="X49" s="2"/>
      <c r="Y49" s="2"/>
      <c r="Z49" s="2"/>
      <c r="AA49" s="2"/>
      <c r="AB49" s="2"/>
    </row>
    <row r="50" spans="3:28" ht="20.25" customHeight="1">
      <c r="C50" s="417" t="s">
        <v>200</v>
      </c>
      <c r="D50" s="418"/>
      <c r="E50" s="467" t="str">
        <f>+J46</f>
        <v>泉野</v>
      </c>
      <c r="F50" s="385"/>
      <c r="G50" s="420"/>
      <c r="H50" s="440" t="s">
        <v>425</v>
      </c>
      <c r="I50" s="440"/>
      <c r="J50" s="499" t="str">
        <f>+J48</f>
        <v>小高坂</v>
      </c>
      <c r="K50" s="385"/>
      <c r="L50" s="385"/>
      <c r="M50" s="388" t="str">
        <f>+R46</f>
        <v>汐江9</v>
      </c>
      <c r="N50" s="389"/>
      <c r="O50" s="389"/>
      <c r="P50" s="438" t="s">
        <v>436</v>
      </c>
      <c r="Q50" s="438"/>
      <c r="R50" s="411" t="str">
        <f>+R48</f>
        <v>鴨田9</v>
      </c>
      <c r="S50" s="389"/>
      <c r="T50" s="412"/>
      <c r="U50" s="54"/>
      <c r="V50" s="54"/>
      <c r="W50" s="2"/>
      <c r="X50" s="2"/>
      <c r="Y50" s="2"/>
      <c r="Z50" s="2"/>
      <c r="AA50" s="2"/>
      <c r="AB50" s="2"/>
    </row>
    <row r="51" spans="3:28" ht="20.25" customHeight="1">
      <c r="C51" s="417" t="s">
        <v>201</v>
      </c>
      <c r="D51" s="418"/>
      <c r="E51" s="467" t="str">
        <f>+J47</f>
        <v>高知南10</v>
      </c>
      <c r="F51" s="385"/>
      <c r="G51" s="420"/>
      <c r="H51" s="440" t="s">
        <v>426</v>
      </c>
      <c r="I51" s="440"/>
      <c r="J51" s="384" t="str">
        <f>+J49</f>
        <v>万々</v>
      </c>
      <c r="K51" s="385"/>
      <c r="L51" s="385"/>
      <c r="M51" s="388" t="str">
        <f>+R47</f>
        <v>大津4-B</v>
      </c>
      <c r="N51" s="389"/>
      <c r="O51" s="389"/>
      <c r="P51" s="438" t="s">
        <v>440</v>
      </c>
      <c r="Q51" s="438"/>
      <c r="R51" s="411" t="str">
        <f>+R49</f>
        <v>横内9H</v>
      </c>
      <c r="S51" s="389"/>
      <c r="T51" s="412"/>
      <c r="U51" s="54"/>
      <c r="V51" s="54"/>
      <c r="W51" s="2"/>
      <c r="X51" s="2"/>
      <c r="Y51" s="2"/>
      <c r="Z51" s="2"/>
      <c r="AA51" s="2"/>
      <c r="AB51" s="2"/>
    </row>
    <row r="52" spans="3:28" ht="20.25" customHeight="1">
      <c r="C52" s="446" t="s">
        <v>202</v>
      </c>
      <c r="D52" s="447"/>
      <c r="E52" s="448" t="str">
        <f>+'低学年の部'!J12</f>
        <v>神田-8</v>
      </c>
      <c r="F52" s="449"/>
      <c r="G52" s="450"/>
      <c r="H52" s="451" t="s">
        <v>426</v>
      </c>
      <c r="I52" s="451"/>
      <c r="J52" s="452" t="str">
        <f>+'低学年の部'!J13</f>
        <v>鴨田-8</v>
      </c>
      <c r="K52" s="449"/>
      <c r="L52" s="449"/>
      <c r="M52" s="441" t="str">
        <f>+'低学年の部'!N12</f>
        <v>UNO-8</v>
      </c>
      <c r="N52" s="442"/>
      <c r="O52" s="442"/>
      <c r="P52" s="443" t="s">
        <v>441</v>
      </c>
      <c r="Q52" s="443"/>
      <c r="R52" s="444" t="str">
        <f>+'低学年の部'!N13</f>
        <v>高知南U－8</v>
      </c>
      <c r="S52" s="442"/>
      <c r="T52" s="445"/>
      <c r="U52" s="54"/>
      <c r="V52" s="54"/>
      <c r="W52" s="2"/>
      <c r="X52" s="2"/>
      <c r="Y52" s="2"/>
      <c r="Z52" s="2"/>
      <c r="AA52" s="2"/>
      <c r="AB52" s="2"/>
    </row>
    <row r="53" spans="3:28" ht="20.25" customHeight="1">
      <c r="C53" s="417" t="s">
        <v>203</v>
      </c>
      <c r="D53" s="418"/>
      <c r="E53" s="453" t="str">
        <f>+G13</f>
        <v>横内10</v>
      </c>
      <c r="F53" s="454"/>
      <c r="G53" s="455"/>
      <c r="H53" s="456" t="s">
        <v>427</v>
      </c>
      <c r="I53" s="456"/>
      <c r="J53" s="457" t="str">
        <f>+G14</f>
        <v>春野10</v>
      </c>
      <c r="K53" s="454"/>
      <c r="L53" s="454"/>
      <c r="M53" s="458" t="str">
        <f>+S13</f>
        <v>介良10B</v>
      </c>
      <c r="N53" s="459"/>
      <c r="O53" s="459"/>
      <c r="P53" s="460" t="s">
        <v>429</v>
      </c>
      <c r="Q53" s="460"/>
      <c r="R53" s="461" t="str">
        <f>+S14</f>
        <v>高知南9-1</v>
      </c>
      <c r="S53" s="459"/>
      <c r="T53" s="462"/>
      <c r="U53" s="54"/>
      <c r="V53" s="54"/>
      <c r="W53" s="2"/>
      <c r="X53" s="2"/>
      <c r="Y53" s="2"/>
      <c r="Z53" s="2"/>
      <c r="AA53" s="2"/>
      <c r="AB53" s="2"/>
    </row>
    <row r="54" spans="3:28" ht="20.25" customHeight="1">
      <c r="C54" s="446" t="s">
        <v>204</v>
      </c>
      <c r="D54" s="447"/>
      <c r="E54" s="448" t="str">
        <f>+E52</f>
        <v>神田-8</v>
      </c>
      <c r="F54" s="449"/>
      <c r="G54" s="450"/>
      <c r="H54" s="451" t="s">
        <v>426</v>
      </c>
      <c r="I54" s="451"/>
      <c r="J54" s="452" t="str">
        <f>+'低学年の部'!J14</f>
        <v>横内-8</v>
      </c>
      <c r="K54" s="449"/>
      <c r="L54" s="449"/>
      <c r="M54" s="441" t="str">
        <f>+M52</f>
        <v>UNO-8</v>
      </c>
      <c r="N54" s="442"/>
      <c r="O54" s="442"/>
      <c r="P54" s="443" t="s">
        <v>426</v>
      </c>
      <c r="Q54" s="443"/>
      <c r="R54" s="444" t="str">
        <f>+'低学年の部'!N14</f>
        <v>秦-8</v>
      </c>
      <c r="S54" s="442"/>
      <c r="T54" s="445"/>
      <c r="U54" s="54"/>
      <c r="V54" s="54"/>
      <c r="W54" s="2"/>
      <c r="X54" s="2"/>
      <c r="Y54" s="2"/>
      <c r="Z54" s="2"/>
      <c r="AA54" s="2"/>
      <c r="AB54" s="2"/>
    </row>
    <row r="55" spans="3:28" ht="20.25" customHeight="1">
      <c r="C55" s="417" t="s">
        <v>205</v>
      </c>
      <c r="D55" s="418"/>
      <c r="E55" s="453" t="str">
        <f>+E53</f>
        <v>横内10</v>
      </c>
      <c r="F55" s="454"/>
      <c r="G55" s="455"/>
      <c r="H55" s="456" t="s">
        <v>428</v>
      </c>
      <c r="I55" s="456"/>
      <c r="J55" s="457" t="str">
        <f>+G15</f>
        <v>UNO-AH</v>
      </c>
      <c r="K55" s="454"/>
      <c r="L55" s="454"/>
      <c r="M55" s="458" t="str">
        <f>+M53</f>
        <v>介良10B</v>
      </c>
      <c r="N55" s="459"/>
      <c r="O55" s="459"/>
      <c r="P55" s="460" t="s">
        <v>442</v>
      </c>
      <c r="Q55" s="460"/>
      <c r="R55" s="461" t="str">
        <f>+S15</f>
        <v>神田10</v>
      </c>
      <c r="S55" s="459"/>
      <c r="T55" s="462"/>
      <c r="U55" s="54"/>
      <c r="V55" s="54"/>
      <c r="W55" s="2"/>
      <c r="X55" s="2"/>
      <c r="Y55" s="2"/>
      <c r="Z55" s="2"/>
      <c r="AA55" s="2"/>
      <c r="AB55" s="2"/>
    </row>
    <row r="56" spans="3:28" ht="20.25" customHeight="1">
      <c r="C56" s="446" t="s">
        <v>206</v>
      </c>
      <c r="D56" s="447"/>
      <c r="E56" s="448" t="str">
        <f>+J52</f>
        <v>鴨田-8</v>
      </c>
      <c r="F56" s="449"/>
      <c r="G56" s="450"/>
      <c r="H56" s="451" t="s">
        <v>429</v>
      </c>
      <c r="I56" s="451"/>
      <c r="J56" s="452" t="str">
        <f>+J54</f>
        <v>横内-8</v>
      </c>
      <c r="K56" s="449"/>
      <c r="L56" s="449"/>
      <c r="M56" s="441" t="str">
        <f>+R52</f>
        <v>高知南U－8</v>
      </c>
      <c r="N56" s="442"/>
      <c r="O56" s="442"/>
      <c r="P56" s="443" t="s">
        <v>442</v>
      </c>
      <c r="Q56" s="443"/>
      <c r="R56" s="444" t="str">
        <f>+R54</f>
        <v>秦-8</v>
      </c>
      <c r="S56" s="442"/>
      <c r="T56" s="445"/>
      <c r="U56" s="54"/>
      <c r="V56" s="54"/>
      <c r="W56" s="2"/>
      <c r="X56" s="2"/>
      <c r="Y56" s="2"/>
      <c r="Z56" s="2"/>
      <c r="AA56" s="2"/>
      <c r="AB56" s="2"/>
    </row>
    <row r="57" spans="3:28" ht="20.25" customHeight="1">
      <c r="C57" s="417" t="s">
        <v>207</v>
      </c>
      <c r="D57" s="418"/>
      <c r="E57" s="419" t="str">
        <f>+J53</f>
        <v>春野10</v>
      </c>
      <c r="F57" s="385"/>
      <c r="G57" s="420"/>
      <c r="H57" s="440" t="s">
        <v>430</v>
      </c>
      <c r="I57" s="440"/>
      <c r="J57" s="384" t="str">
        <f>+J55</f>
        <v>UNO-AH</v>
      </c>
      <c r="K57" s="385"/>
      <c r="L57" s="385"/>
      <c r="M57" s="388" t="str">
        <f>+R53</f>
        <v>高知南9-1</v>
      </c>
      <c r="N57" s="389"/>
      <c r="O57" s="389"/>
      <c r="P57" s="438" t="s">
        <v>422</v>
      </c>
      <c r="Q57" s="438"/>
      <c r="R57" s="411" t="str">
        <f>+R55</f>
        <v>神田10</v>
      </c>
      <c r="S57" s="389"/>
      <c r="T57" s="412"/>
      <c r="U57" s="54"/>
      <c r="V57" s="54"/>
      <c r="W57" s="2"/>
      <c r="X57" s="2"/>
      <c r="Y57" s="2"/>
      <c r="Z57" s="2"/>
      <c r="AA57" s="2"/>
      <c r="AB57" s="2"/>
    </row>
    <row r="58" spans="3:28" ht="20.25" customHeight="1">
      <c r="C58" s="417" t="s">
        <v>208</v>
      </c>
      <c r="D58" s="418"/>
      <c r="E58" s="419" t="str">
        <f>+I13</f>
        <v>朝二ﾎﾞﾝﾎﾞﾈﾗ</v>
      </c>
      <c r="F58" s="385"/>
      <c r="G58" s="420"/>
      <c r="H58" s="440" t="s">
        <v>431</v>
      </c>
      <c r="I58" s="440"/>
      <c r="J58" s="384" t="str">
        <f>+I14</f>
        <v>UNO-S</v>
      </c>
      <c r="K58" s="385"/>
      <c r="L58" s="385"/>
      <c r="M58" s="388" t="str">
        <f>+U13</f>
        <v>十津三里9W</v>
      </c>
      <c r="N58" s="389"/>
      <c r="O58" s="389"/>
      <c r="P58" s="438" t="s">
        <v>442</v>
      </c>
      <c r="Q58" s="438"/>
      <c r="R58" s="411" t="str">
        <f>+U14</f>
        <v>ｶﾞﾈｰｼｬ朝二</v>
      </c>
      <c r="S58" s="389"/>
      <c r="T58" s="412"/>
      <c r="U58" s="54"/>
      <c r="V58" s="54"/>
      <c r="W58" s="2"/>
      <c r="X58" s="2"/>
      <c r="Y58" s="2"/>
      <c r="Z58" s="2"/>
      <c r="AA58" s="2"/>
      <c r="AB58" s="2"/>
    </row>
    <row r="59" spans="3:28" ht="20.25" customHeight="1">
      <c r="C59" s="417" t="s">
        <v>209</v>
      </c>
      <c r="D59" s="418"/>
      <c r="E59" s="419" t="str">
        <f>+K13</f>
        <v>介良10A</v>
      </c>
      <c r="F59" s="385"/>
      <c r="G59" s="420"/>
      <c r="H59" s="440" t="s">
        <v>433</v>
      </c>
      <c r="I59" s="440"/>
      <c r="J59" s="384" t="str">
        <f>+K14</f>
        <v>一宮東4B</v>
      </c>
      <c r="K59" s="385"/>
      <c r="L59" s="385"/>
      <c r="M59" s="388" t="str">
        <f>+W13</f>
        <v>高知南9-2</v>
      </c>
      <c r="N59" s="389"/>
      <c r="O59" s="389"/>
      <c r="P59" s="438" t="s">
        <v>425</v>
      </c>
      <c r="Q59" s="438"/>
      <c r="R59" s="411" t="str">
        <f>+W14</f>
        <v>UNO-AS</v>
      </c>
      <c r="S59" s="389"/>
      <c r="T59" s="412"/>
      <c r="U59" s="54"/>
      <c r="V59" s="54"/>
      <c r="W59" s="2"/>
      <c r="X59" s="2"/>
      <c r="Y59" s="2"/>
      <c r="Z59" s="2"/>
      <c r="AA59" s="2"/>
      <c r="AB59" s="2"/>
    </row>
    <row r="60" spans="3:28" ht="20.25" customHeight="1">
      <c r="C60" s="417" t="s">
        <v>210</v>
      </c>
      <c r="D60" s="418"/>
      <c r="E60" s="419" t="str">
        <f>+E58</f>
        <v>朝二ﾎﾞﾝﾎﾞﾈﾗ</v>
      </c>
      <c r="F60" s="385"/>
      <c r="G60" s="420"/>
      <c r="H60" s="440" t="s">
        <v>433</v>
      </c>
      <c r="I60" s="440"/>
      <c r="J60" s="384" t="str">
        <f>+I15</f>
        <v>秦</v>
      </c>
      <c r="K60" s="385"/>
      <c r="L60" s="385"/>
      <c r="M60" s="388" t="str">
        <f>+M58</f>
        <v>十津三里9W</v>
      </c>
      <c r="N60" s="389"/>
      <c r="O60" s="389"/>
      <c r="P60" s="438" t="s">
        <v>443</v>
      </c>
      <c r="Q60" s="438"/>
      <c r="R60" s="411" t="str">
        <f>+U15</f>
        <v>ｴｽﾄﾚｰﾗｽ</v>
      </c>
      <c r="S60" s="389"/>
      <c r="T60" s="412"/>
      <c r="U60" s="54"/>
      <c r="V60" s="54"/>
      <c r="W60" s="2"/>
      <c r="X60" s="2"/>
      <c r="Y60" s="2"/>
      <c r="Z60" s="2"/>
      <c r="AA60" s="2"/>
      <c r="AB60" s="2"/>
    </row>
    <row r="61" spans="3:28" ht="20.25" customHeight="1">
      <c r="C61" s="417" t="s">
        <v>211</v>
      </c>
      <c r="D61" s="418"/>
      <c r="E61" s="419" t="str">
        <f>+E59</f>
        <v>介良10A</v>
      </c>
      <c r="F61" s="385"/>
      <c r="G61" s="420"/>
      <c r="H61" s="440" t="s">
        <v>432</v>
      </c>
      <c r="I61" s="440"/>
      <c r="J61" s="384" t="str">
        <f>+K15</f>
        <v>汐江-H</v>
      </c>
      <c r="K61" s="385"/>
      <c r="L61" s="385"/>
      <c r="M61" s="388" t="str">
        <f>+M59</f>
        <v>高知南9-2</v>
      </c>
      <c r="N61" s="389"/>
      <c r="O61" s="389"/>
      <c r="P61" s="438" t="s">
        <v>443</v>
      </c>
      <c r="Q61" s="438"/>
      <c r="R61" s="411" t="str">
        <f>+W15</f>
        <v>神田9</v>
      </c>
      <c r="S61" s="389"/>
      <c r="T61" s="412"/>
      <c r="U61" s="54"/>
      <c r="V61" s="54"/>
      <c r="W61" s="2"/>
      <c r="X61" s="2"/>
      <c r="Y61" s="2"/>
      <c r="Z61" s="2"/>
      <c r="AA61" s="2"/>
      <c r="AB61" s="2"/>
    </row>
    <row r="62" spans="3:28" ht="20.25" customHeight="1">
      <c r="C62" s="417" t="s">
        <v>212</v>
      </c>
      <c r="D62" s="418"/>
      <c r="E62" s="419" t="str">
        <f>+J58</f>
        <v>UNO-S</v>
      </c>
      <c r="F62" s="385"/>
      <c r="G62" s="420"/>
      <c r="H62" s="440" t="s">
        <v>424</v>
      </c>
      <c r="I62" s="440"/>
      <c r="J62" s="384" t="str">
        <f>+J60</f>
        <v>秦</v>
      </c>
      <c r="K62" s="385"/>
      <c r="L62" s="385"/>
      <c r="M62" s="388" t="str">
        <f>+R58</f>
        <v>ｶﾞﾈｰｼｬ朝二</v>
      </c>
      <c r="N62" s="389"/>
      <c r="O62" s="389"/>
      <c r="P62" s="438" t="s">
        <v>442</v>
      </c>
      <c r="Q62" s="438"/>
      <c r="R62" s="411" t="str">
        <f>+R60</f>
        <v>ｴｽﾄﾚｰﾗｽ</v>
      </c>
      <c r="S62" s="389"/>
      <c r="T62" s="412"/>
      <c r="U62" s="54"/>
      <c r="V62" s="54"/>
      <c r="W62" s="2"/>
      <c r="X62" s="2"/>
      <c r="Y62" s="2"/>
      <c r="Z62" s="2"/>
      <c r="AA62" s="2"/>
      <c r="AB62" s="2"/>
    </row>
    <row r="63" spans="3:28" ht="20.25" customHeight="1">
      <c r="C63" s="417" t="s">
        <v>213</v>
      </c>
      <c r="D63" s="418"/>
      <c r="E63" s="419" t="str">
        <f>+M13</f>
        <v>大津4-A</v>
      </c>
      <c r="F63" s="385"/>
      <c r="G63" s="420"/>
      <c r="H63" s="440" t="s">
        <v>434</v>
      </c>
      <c r="I63" s="440"/>
      <c r="J63" s="384" t="str">
        <f>+M14</f>
        <v>横浜</v>
      </c>
      <c r="K63" s="385"/>
      <c r="L63" s="385"/>
      <c r="M63" s="388" t="str">
        <f>+Y13</f>
        <v>横内S</v>
      </c>
      <c r="N63" s="389"/>
      <c r="O63" s="389"/>
      <c r="P63" s="438" t="s">
        <v>444</v>
      </c>
      <c r="Q63" s="438"/>
      <c r="R63" s="411" t="str">
        <f>+Y14</f>
        <v>泉野9</v>
      </c>
      <c r="S63" s="389"/>
      <c r="T63" s="412"/>
      <c r="U63" s="54"/>
      <c r="V63" s="54"/>
      <c r="W63" s="2"/>
      <c r="X63" s="2"/>
      <c r="Y63" s="2"/>
      <c r="Z63" s="2"/>
      <c r="AA63" s="2"/>
      <c r="AB63" s="2"/>
    </row>
    <row r="64" spans="3:28" ht="20.25" customHeight="1">
      <c r="C64" s="417" t="s">
        <v>214</v>
      </c>
      <c r="D64" s="418"/>
      <c r="E64" s="419" t="str">
        <f>+J59</f>
        <v>一宮東4B</v>
      </c>
      <c r="F64" s="385"/>
      <c r="G64" s="420"/>
      <c r="H64" s="440" t="s">
        <v>435</v>
      </c>
      <c r="I64" s="440"/>
      <c r="J64" s="384" t="str">
        <f>+K15</f>
        <v>汐江-H</v>
      </c>
      <c r="K64" s="385"/>
      <c r="L64" s="385"/>
      <c r="M64" s="388" t="str">
        <f>+R59</f>
        <v>UNO-AS</v>
      </c>
      <c r="N64" s="389"/>
      <c r="O64" s="389"/>
      <c r="P64" s="438" t="s">
        <v>441</v>
      </c>
      <c r="Q64" s="438"/>
      <c r="R64" s="411" t="str">
        <f>+R61</f>
        <v>神田9</v>
      </c>
      <c r="S64" s="389"/>
      <c r="T64" s="412"/>
      <c r="U64" s="54"/>
      <c r="V64" s="54"/>
      <c r="W64" s="2"/>
      <c r="X64" s="2"/>
      <c r="Y64" s="2"/>
      <c r="Z64" s="2"/>
      <c r="AA64" s="2"/>
      <c r="AB64" s="2"/>
    </row>
    <row r="65" spans="3:28" ht="20.25" customHeight="1">
      <c r="C65" s="417" t="s">
        <v>215</v>
      </c>
      <c r="D65" s="418"/>
      <c r="E65" s="419" t="str">
        <f>+E63</f>
        <v>大津4-A</v>
      </c>
      <c r="F65" s="385"/>
      <c r="G65" s="420"/>
      <c r="H65" s="440" t="s">
        <v>436</v>
      </c>
      <c r="I65" s="440"/>
      <c r="J65" s="384" t="str">
        <f>+M15</f>
        <v>鴨田10</v>
      </c>
      <c r="K65" s="385"/>
      <c r="L65" s="385"/>
      <c r="M65" s="388" t="str">
        <f>+Y13</f>
        <v>横内S</v>
      </c>
      <c r="N65" s="389"/>
      <c r="O65" s="389"/>
      <c r="P65" s="438" t="s">
        <v>424</v>
      </c>
      <c r="Q65" s="438"/>
      <c r="R65" s="411" t="str">
        <f>+Y15</f>
        <v>春野9</v>
      </c>
      <c r="S65" s="389"/>
      <c r="T65" s="412"/>
      <c r="U65" s="54"/>
      <c r="V65" s="54"/>
      <c r="W65" s="2"/>
      <c r="X65" s="2"/>
      <c r="Y65" s="2"/>
      <c r="Z65" s="2"/>
      <c r="AA65" s="2"/>
      <c r="AB65" s="2"/>
    </row>
    <row r="66" spans="3:28" ht="20.25" customHeight="1" thickBot="1">
      <c r="C66" s="347" t="s">
        <v>228</v>
      </c>
      <c r="D66" s="348"/>
      <c r="E66" s="349" t="str">
        <f>+J63</f>
        <v>横浜</v>
      </c>
      <c r="F66" s="350"/>
      <c r="G66" s="343"/>
      <c r="H66" s="440" t="s">
        <v>437</v>
      </c>
      <c r="I66" s="440"/>
      <c r="J66" s="341" t="str">
        <f>+J65</f>
        <v>鴨田10</v>
      </c>
      <c r="K66" s="350"/>
      <c r="L66" s="350"/>
      <c r="M66" s="342" t="str">
        <f>+R63</f>
        <v>泉野9</v>
      </c>
      <c r="N66" s="338"/>
      <c r="O66" s="338"/>
      <c r="P66" s="439" t="s">
        <v>442</v>
      </c>
      <c r="Q66" s="439"/>
      <c r="R66" s="413" t="str">
        <f>+R65</f>
        <v>春野9</v>
      </c>
      <c r="S66" s="338"/>
      <c r="T66" s="414"/>
      <c r="U66" s="54"/>
      <c r="V66" s="54"/>
      <c r="W66" s="2"/>
      <c r="X66" s="2"/>
      <c r="Y66" s="2"/>
      <c r="Z66" s="2"/>
      <c r="AA66" s="2"/>
      <c r="AB66" s="2"/>
    </row>
    <row r="67" spans="3:28" ht="15" customHeight="1" thickBot="1">
      <c r="C67" s="502" t="s">
        <v>104</v>
      </c>
      <c r="D67" s="502"/>
      <c r="E67" s="502"/>
      <c r="F67" s="502"/>
      <c r="G67" s="502"/>
      <c r="H67" s="502"/>
      <c r="I67" s="502"/>
      <c r="J67" s="502"/>
      <c r="K67" s="502"/>
      <c r="L67" s="502"/>
      <c r="M67" s="502"/>
      <c r="N67" s="502"/>
      <c r="O67" s="502"/>
      <c r="P67" s="502"/>
      <c r="Q67" s="502"/>
      <c r="R67" s="502"/>
      <c r="S67" s="502"/>
      <c r="T67" s="502"/>
      <c r="W67" s="2"/>
      <c r="X67" s="2"/>
      <c r="Y67" s="2"/>
      <c r="Z67" s="2"/>
      <c r="AA67" s="2"/>
      <c r="AB67" s="2"/>
    </row>
    <row r="68" spans="3:28" ht="15" customHeight="1">
      <c r="C68" s="491" t="s">
        <v>466</v>
      </c>
      <c r="D68" s="492"/>
      <c r="E68" s="492"/>
      <c r="F68" s="492"/>
      <c r="G68" s="492"/>
      <c r="H68" s="492"/>
      <c r="I68" s="492"/>
      <c r="J68" s="492"/>
      <c r="K68" s="492"/>
      <c r="L68" s="492"/>
      <c r="M68" s="492"/>
      <c r="N68" s="492"/>
      <c r="O68" s="492"/>
      <c r="P68" s="492"/>
      <c r="Q68" s="492"/>
      <c r="R68" s="492"/>
      <c r="S68" s="492"/>
      <c r="T68" s="493"/>
      <c r="U68" s="2"/>
      <c r="V68" s="2"/>
      <c r="W68" s="2"/>
      <c r="X68" s="2"/>
      <c r="Y68" s="2"/>
      <c r="Z68" s="2"/>
      <c r="AA68" s="2"/>
      <c r="AB68" s="2"/>
    </row>
    <row r="69" spans="3:28" ht="15" customHeight="1" thickBot="1">
      <c r="C69" s="494"/>
      <c r="D69" s="495"/>
      <c r="E69" s="495"/>
      <c r="F69" s="495"/>
      <c r="G69" s="495"/>
      <c r="H69" s="495"/>
      <c r="I69" s="495"/>
      <c r="J69" s="495"/>
      <c r="K69" s="495"/>
      <c r="L69" s="495"/>
      <c r="M69" s="495"/>
      <c r="N69" s="495"/>
      <c r="O69" s="495"/>
      <c r="P69" s="495"/>
      <c r="Q69" s="495"/>
      <c r="R69" s="495"/>
      <c r="S69" s="495"/>
      <c r="T69" s="496"/>
      <c r="U69" s="2"/>
      <c r="V69" s="2"/>
      <c r="W69" s="2"/>
      <c r="X69" s="2"/>
      <c r="Y69" s="2"/>
      <c r="Z69" s="2"/>
      <c r="AA69" s="2"/>
      <c r="AB69" s="2"/>
    </row>
    <row r="70" spans="3:28" ht="15" customHeight="1">
      <c r="C70" s="45"/>
      <c r="D70" s="14"/>
      <c r="E70" s="14"/>
      <c r="F70" s="14"/>
      <c r="G70" s="14"/>
      <c r="H70" s="14"/>
      <c r="I70" s="14"/>
      <c r="J70" s="14"/>
      <c r="K70" s="14"/>
      <c r="L70" s="14"/>
      <c r="M70" s="14"/>
      <c r="N70" s="14"/>
      <c r="O70" s="14"/>
      <c r="P70" s="14"/>
      <c r="Q70" s="2"/>
      <c r="R70" s="2"/>
      <c r="S70" s="2"/>
      <c r="T70" s="2"/>
      <c r="U70" s="2"/>
      <c r="V70" s="2"/>
      <c r="W70" s="2"/>
      <c r="X70" s="2"/>
      <c r="Y70" s="2"/>
      <c r="Z70" s="2"/>
      <c r="AA70" s="2"/>
      <c r="AB70" s="2"/>
    </row>
    <row r="71" spans="3:28" ht="15" customHeight="1">
      <c r="C71"/>
      <c r="D71"/>
      <c r="E71"/>
      <c r="F71"/>
      <c r="G71"/>
      <c r="H71"/>
      <c r="I71"/>
      <c r="J71"/>
      <c r="K71"/>
      <c r="L71"/>
      <c r="M71"/>
      <c r="N71"/>
      <c r="O71"/>
      <c r="P71"/>
      <c r="Q71"/>
      <c r="R71"/>
      <c r="S71"/>
      <c r="T71"/>
      <c r="U71"/>
      <c r="V71"/>
      <c r="W71" s="2"/>
      <c r="X71" s="2"/>
      <c r="Y71" s="2"/>
      <c r="Z71" s="2"/>
      <c r="AA71" s="2"/>
      <c r="AB71" s="2"/>
    </row>
    <row r="72" spans="3:28" ht="15" customHeight="1">
      <c r="C72" s="13" t="s">
        <v>12</v>
      </c>
      <c r="D72"/>
      <c r="E72"/>
      <c r="F72"/>
      <c r="G72" s="346" t="s">
        <v>7</v>
      </c>
      <c r="H72" s="346"/>
      <c r="I72" s="346"/>
      <c r="J72" s="346"/>
      <c r="K72" s="346"/>
      <c r="L72" s="346"/>
      <c r="M72" s="346"/>
      <c r="N72" s="346"/>
      <c r="O72" s="346"/>
      <c r="P72" s="346"/>
      <c r="Q72" s="346"/>
      <c r="R72" s="346"/>
      <c r="S72" s="44"/>
      <c r="T72" s="44"/>
      <c r="U72" s="2"/>
      <c r="V72" s="2"/>
      <c r="W72" s="2"/>
      <c r="X72" s="2"/>
      <c r="Y72" s="2"/>
      <c r="Z72" s="2"/>
      <c r="AA72" s="2"/>
      <c r="AB72" s="2"/>
    </row>
    <row r="73" spans="3:28" ht="15" customHeight="1">
      <c r="C73" s="10" t="s">
        <v>6</v>
      </c>
      <c r="D73" s="2"/>
      <c r="E73" s="2"/>
      <c r="F73" s="2"/>
      <c r="G73" s="2"/>
      <c r="H73" s="2"/>
      <c r="I73" s="2"/>
      <c r="J73" s="2"/>
      <c r="K73" s="2"/>
      <c r="L73" s="2"/>
      <c r="M73" s="12"/>
      <c r="N73" s="2"/>
      <c r="O73" s="2"/>
      <c r="P73" s="2"/>
      <c r="Q73" s="2"/>
      <c r="R73" s="2"/>
      <c r="S73" s="2"/>
      <c r="T73" s="2"/>
      <c r="U73" s="2"/>
      <c r="V73" s="2"/>
      <c r="W73" s="2"/>
      <c r="X73" s="2"/>
      <c r="Y73" s="2"/>
      <c r="Z73" s="2"/>
      <c r="AA73" s="2"/>
      <c r="AB73" s="2"/>
    </row>
    <row r="74" spans="3:28" ht="15" customHeight="1">
      <c r="C74" s="10" t="s">
        <v>8</v>
      </c>
      <c r="D74" s="2"/>
      <c r="E74" s="2"/>
      <c r="F74" s="2"/>
      <c r="G74" s="2"/>
      <c r="H74" s="2"/>
      <c r="I74" s="2"/>
      <c r="J74" s="2"/>
      <c r="K74" s="2"/>
      <c r="L74" s="2"/>
      <c r="M74" s="12"/>
      <c r="N74" s="2"/>
      <c r="O74" s="2"/>
      <c r="P74" s="2"/>
      <c r="Q74" s="2"/>
      <c r="R74" s="2"/>
      <c r="S74" s="2"/>
      <c r="T74" s="2"/>
      <c r="U74" s="2"/>
      <c r="V74" s="2"/>
      <c r="W74" s="2"/>
      <c r="X74" s="2"/>
      <c r="Y74" s="2"/>
      <c r="Z74" s="2"/>
      <c r="AA74" s="2"/>
      <c r="AB74" s="2"/>
    </row>
    <row r="75" spans="3:28" ht="15" customHeight="1">
      <c r="C75" s="10" t="s">
        <v>11</v>
      </c>
      <c r="D75" s="2"/>
      <c r="E75" s="2"/>
      <c r="F75" s="2"/>
      <c r="G75" s="2"/>
      <c r="H75" s="2"/>
      <c r="I75" s="2"/>
      <c r="J75" s="2"/>
      <c r="K75" s="2"/>
      <c r="L75" s="2"/>
      <c r="M75" s="2"/>
      <c r="N75" s="2"/>
      <c r="O75" s="2"/>
      <c r="P75" s="2"/>
      <c r="Q75" s="2"/>
      <c r="R75" s="2"/>
      <c r="S75" s="2"/>
      <c r="T75" s="2"/>
      <c r="U75" s="2"/>
      <c r="V75" s="2"/>
      <c r="W75" s="2"/>
      <c r="X75" s="2"/>
      <c r="Y75" s="2"/>
      <c r="Z75" s="2"/>
      <c r="AA75" s="2"/>
      <c r="AB75" s="2"/>
    </row>
    <row r="76" spans="3:28" ht="15" customHeight="1">
      <c r="C76" s="2"/>
      <c r="D76" s="2"/>
      <c r="E76" s="2"/>
      <c r="F76" s="2"/>
      <c r="G76" s="2"/>
      <c r="H76" s="2"/>
      <c r="I76" s="2"/>
      <c r="J76" s="2"/>
      <c r="K76" s="2"/>
      <c r="L76" s="2"/>
      <c r="M76" s="2"/>
      <c r="N76" s="2"/>
      <c r="O76" s="2"/>
      <c r="P76" s="2"/>
      <c r="Q76" s="2"/>
      <c r="R76" s="2"/>
      <c r="S76" s="2"/>
      <c r="T76" s="2"/>
      <c r="U76" s="2"/>
      <c r="V76" s="2"/>
      <c r="W76" s="2"/>
      <c r="X76" s="2"/>
      <c r="Y76" s="2"/>
      <c r="Z76" s="2"/>
      <c r="AA76" s="2"/>
      <c r="AB76" s="2"/>
    </row>
    <row r="77" spans="3:28" ht="15" customHeight="1">
      <c r="C77" s="2"/>
      <c r="D77" s="2"/>
      <c r="E77" s="2"/>
      <c r="F77" s="2"/>
      <c r="G77" s="2"/>
      <c r="H77" s="2"/>
      <c r="I77" s="2"/>
      <c r="J77" s="2"/>
      <c r="K77" s="2"/>
      <c r="L77" s="2"/>
      <c r="M77" s="2"/>
      <c r="N77" s="2"/>
      <c r="O77" s="2"/>
      <c r="P77" s="2"/>
      <c r="Q77" s="2"/>
      <c r="R77" s="2"/>
      <c r="S77" s="2"/>
      <c r="T77" s="2"/>
      <c r="U77" s="2"/>
      <c r="V77" s="2"/>
      <c r="W77" s="2"/>
      <c r="X77" s="2"/>
      <c r="Y77" s="2"/>
      <c r="Z77" s="2"/>
      <c r="AA77" s="2"/>
      <c r="AB77" s="2"/>
    </row>
    <row r="78" spans="3:28" ht="15" customHeight="1">
      <c r="C78" s="2"/>
      <c r="D78" s="2"/>
      <c r="E78" s="2"/>
      <c r="F78" s="2"/>
      <c r="G78" s="2"/>
      <c r="H78" s="2"/>
      <c r="I78" s="2"/>
      <c r="J78" s="2"/>
      <c r="K78" s="2"/>
      <c r="L78" s="2"/>
      <c r="M78" s="2"/>
      <c r="N78" s="2"/>
      <c r="O78" s="2"/>
      <c r="P78" s="2"/>
      <c r="Q78" s="2"/>
      <c r="R78" s="2"/>
      <c r="S78" s="2"/>
      <c r="T78" s="2"/>
      <c r="U78" s="2"/>
      <c r="V78" s="2"/>
      <c r="W78" s="2"/>
      <c r="X78" s="2"/>
      <c r="Y78" s="2"/>
      <c r="Z78" s="2"/>
      <c r="AA78" s="2"/>
      <c r="AB78" s="2"/>
    </row>
    <row r="79" spans="3:28" ht="15" customHeight="1">
      <c r="C79" s="2"/>
      <c r="D79" s="2"/>
      <c r="E79" s="2"/>
      <c r="F79" s="2"/>
      <c r="G79" s="2"/>
      <c r="H79" s="2"/>
      <c r="I79" s="2"/>
      <c r="J79" s="2"/>
      <c r="K79" s="2"/>
      <c r="L79" s="2"/>
      <c r="M79" s="2"/>
      <c r="N79" s="2"/>
      <c r="O79" s="2"/>
      <c r="P79" s="2"/>
      <c r="Q79" s="2"/>
      <c r="R79" s="2"/>
      <c r="S79" s="2"/>
      <c r="T79" s="2"/>
      <c r="U79" s="2"/>
      <c r="V79" s="2"/>
      <c r="W79" s="2"/>
      <c r="X79" s="2"/>
      <c r="Y79" s="2"/>
      <c r="Z79" s="2"/>
      <c r="AA79" s="2"/>
      <c r="AB79" s="2"/>
    </row>
    <row r="80" spans="3:28" ht="15" customHeight="1">
      <c r="C80" s="2"/>
      <c r="D80" s="2"/>
      <c r="E80" s="2"/>
      <c r="F80" s="2"/>
      <c r="G80" s="2"/>
      <c r="H80" s="2"/>
      <c r="I80" s="2"/>
      <c r="J80" s="2"/>
      <c r="K80" s="2"/>
      <c r="L80" s="2"/>
      <c r="M80" s="2"/>
      <c r="N80" s="2"/>
      <c r="O80" s="2"/>
      <c r="P80" s="2"/>
      <c r="Q80" s="2"/>
      <c r="R80" s="2"/>
      <c r="S80" s="2"/>
      <c r="T80" s="2"/>
      <c r="U80" s="2"/>
      <c r="V80" s="2"/>
      <c r="W80" s="2"/>
      <c r="X80" s="2"/>
      <c r="Y80" s="2"/>
      <c r="Z80" s="2"/>
      <c r="AA80" s="2"/>
      <c r="AB80" s="2"/>
    </row>
    <row r="81" spans="3:28" ht="15" customHeight="1">
      <c r="C81" s="2"/>
      <c r="D81" s="2"/>
      <c r="E81" s="2"/>
      <c r="F81" s="2"/>
      <c r="G81" s="2"/>
      <c r="H81" s="2"/>
      <c r="I81" s="2"/>
      <c r="J81" s="2"/>
      <c r="K81" s="2"/>
      <c r="L81" s="2"/>
      <c r="M81" s="2"/>
      <c r="N81" s="2"/>
      <c r="O81" s="2"/>
      <c r="P81" s="2"/>
      <c r="Q81" s="2"/>
      <c r="R81" s="2"/>
      <c r="S81" s="2"/>
      <c r="T81" s="2"/>
      <c r="U81" s="2"/>
      <c r="V81" s="2"/>
      <c r="W81" s="2"/>
      <c r="X81" s="2"/>
      <c r="Y81" s="2"/>
      <c r="Z81" s="2"/>
      <c r="AA81" s="2"/>
      <c r="AB81" s="2"/>
    </row>
    <row r="82" spans="3:28" ht="15" customHeight="1">
      <c r="C82" s="2"/>
      <c r="D82" s="2"/>
      <c r="E82" s="2"/>
      <c r="F82" s="2"/>
      <c r="G82" s="2"/>
      <c r="H82" s="2"/>
      <c r="I82" s="2"/>
      <c r="J82" s="2"/>
      <c r="K82" s="2"/>
      <c r="L82" s="2"/>
      <c r="M82" s="2"/>
      <c r="N82" s="2"/>
      <c r="O82" s="2"/>
      <c r="P82" s="2"/>
      <c r="Q82" s="2"/>
      <c r="R82" s="2"/>
      <c r="S82" s="2"/>
      <c r="T82" s="2"/>
      <c r="U82" s="2"/>
      <c r="V82" s="2"/>
      <c r="W82" s="2"/>
      <c r="X82" s="2"/>
      <c r="Y82" s="2"/>
      <c r="Z82" s="2"/>
      <c r="AA82" s="2"/>
      <c r="AB82" s="2"/>
    </row>
    <row r="83" spans="3:28" ht="15" customHeight="1">
      <c r="C83" s="2"/>
      <c r="D83" s="2"/>
      <c r="E83" s="2"/>
      <c r="F83" s="2"/>
      <c r="G83" s="2"/>
      <c r="H83" s="2"/>
      <c r="I83" s="2"/>
      <c r="J83" s="2"/>
      <c r="K83" s="2"/>
      <c r="L83" s="2"/>
      <c r="M83" s="2"/>
      <c r="N83" s="2"/>
      <c r="O83" s="2"/>
      <c r="P83" s="2"/>
      <c r="Q83" s="2"/>
      <c r="R83" s="2"/>
      <c r="S83" s="2"/>
      <c r="T83" s="2"/>
      <c r="U83" s="2"/>
      <c r="V83" s="2"/>
      <c r="W83" s="2"/>
      <c r="X83" s="2"/>
      <c r="Y83" s="2"/>
      <c r="Z83" s="2"/>
      <c r="AA83" s="2"/>
      <c r="AB83" s="2"/>
    </row>
    <row r="84" spans="3:28" ht="13.5" customHeight="1">
      <c r="C84" s="2"/>
      <c r="D84" s="2"/>
      <c r="E84" s="2"/>
      <c r="F84" s="2"/>
      <c r="G84" s="2"/>
      <c r="H84" s="2"/>
      <c r="I84" s="2"/>
      <c r="J84" s="2"/>
      <c r="K84" s="2"/>
      <c r="L84" s="2"/>
      <c r="M84" s="2"/>
      <c r="N84" s="2"/>
      <c r="O84" s="2"/>
      <c r="P84" s="2"/>
      <c r="Q84" s="2"/>
      <c r="R84" s="2"/>
      <c r="S84" s="2"/>
      <c r="T84" s="2"/>
      <c r="U84" s="2"/>
      <c r="V84" s="2"/>
      <c r="W84" s="2"/>
      <c r="X84" s="2"/>
      <c r="Y84" s="2"/>
      <c r="Z84" s="2"/>
      <c r="AA84" s="2"/>
      <c r="AB84" s="2"/>
    </row>
    <row r="85" spans="3:28" ht="13.5" customHeight="1">
      <c r="C85" s="2"/>
      <c r="D85" s="2"/>
      <c r="E85" s="2"/>
      <c r="F85" s="2"/>
      <c r="G85" s="2"/>
      <c r="H85" s="2"/>
      <c r="I85" s="2"/>
      <c r="J85" s="2"/>
      <c r="K85" s="2"/>
      <c r="L85" s="2"/>
      <c r="M85" s="2"/>
      <c r="N85" s="2"/>
      <c r="O85" s="2"/>
      <c r="P85" s="2"/>
      <c r="Q85" s="2"/>
      <c r="R85" s="2"/>
      <c r="S85" s="2"/>
      <c r="T85" s="2"/>
      <c r="U85" s="2"/>
      <c r="V85" s="2"/>
      <c r="W85" s="2"/>
      <c r="X85" s="2"/>
      <c r="Y85" s="2"/>
      <c r="Z85" s="2"/>
      <c r="AA85" s="2"/>
      <c r="AB85" s="2"/>
    </row>
    <row r="86" spans="3:28" ht="13.5" customHeight="1">
      <c r="C86" s="2"/>
      <c r="D86" s="2"/>
      <c r="E86" s="2"/>
      <c r="F86" s="2"/>
      <c r="G86" s="2"/>
      <c r="H86" s="2"/>
      <c r="I86" s="2"/>
      <c r="J86" s="2"/>
      <c r="K86" s="2"/>
      <c r="L86" s="2"/>
      <c r="M86" s="2"/>
      <c r="N86" s="2"/>
      <c r="O86" s="2"/>
      <c r="P86" s="2"/>
      <c r="Q86" s="2"/>
      <c r="R86" s="2"/>
      <c r="S86" s="2"/>
      <c r="T86" s="2"/>
      <c r="U86" s="2"/>
      <c r="V86" s="2"/>
      <c r="W86" s="2"/>
      <c r="X86" s="2"/>
      <c r="Y86" s="2"/>
      <c r="Z86" s="2"/>
      <c r="AA86" s="2"/>
      <c r="AB86" s="2"/>
    </row>
    <row r="87" spans="3:28" ht="13.5" customHeight="1">
      <c r="C87" s="2"/>
      <c r="D87" s="2"/>
      <c r="E87" s="2"/>
      <c r="F87" s="2"/>
      <c r="G87" s="2"/>
      <c r="H87" s="2"/>
      <c r="I87" s="2"/>
      <c r="J87" s="2"/>
      <c r="K87" s="2"/>
      <c r="L87" s="2"/>
      <c r="M87" s="2"/>
      <c r="N87" s="2"/>
      <c r="O87" s="2"/>
      <c r="P87" s="2"/>
      <c r="Q87" s="2"/>
      <c r="R87" s="2"/>
      <c r="S87" s="2"/>
      <c r="T87" s="2"/>
      <c r="U87" s="2"/>
      <c r="V87" s="2"/>
      <c r="W87" s="2"/>
      <c r="X87" s="2"/>
      <c r="Y87" s="2"/>
      <c r="Z87" s="2"/>
      <c r="AA87" s="2"/>
      <c r="AB87" s="2"/>
    </row>
    <row r="88" spans="3:28" ht="13.5" customHeight="1">
      <c r="C88" s="2"/>
      <c r="D88" s="2"/>
      <c r="E88" s="2"/>
      <c r="F88" s="2"/>
      <c r="G88" s="2"/>
      <c r="H88" s="2"/>
      <c r="I88" s="2"/>
      <c r="J88" s="2"/>
      <c r="K88" s="2"/>
      <c r="L88" s="2"/>
      <c r="M88" s="2"/>
      <c r="N88" s="2"/>
      <c r="O88" s="2"/>
      <c r="P88" s="2"/>
      <c r="Q88" s="2"/>
      <c r="R88" s="2"/>
      <c r="S88" s="2"/>
      <c r="T88" s="2"/>
      <c r="U88" s="2"/>
      <c r="V88" s="2"/>
      <c r="W88" s="2"/>
      <c r="X88" s="2"/>
      <c r="Y88" s="2"/>
      <c r="Z88" s="2"/>
      <c r="AA88" s="2"/>
      <c r="AB88" s="2"/>
    </row>
    <row r="89" spans="3:28" ht="13.5" customHeight="1">
      <c r="C89" s="2"/>
      <c r="D89" s="2"/>
      <c r="E89" s="2"/>
      <c r="F89" s="2"/>
      <c r="G89" s="2"/>
      <c r="H89" s="2"/>
      <c r="I89" s="2"/>
      <c r="J89" s="2"/>
      <c r="K89" s="2"/>
      <c r="L89" s="2"/>
      <c r="M89" s="2"/>
      <c r="N89" s="2"/>
      <c r="O89" s="2"/>
      <c r="P89" s="2"/>
      <c r="Q89" s="2"/>
      <c r="R89" s="2"/>
      <c r="S89" s="2"/>
      <c r="T89" s="2"/>
      <c r="U89" s="2"/>
      <c r="V89" s="2"/>
      <c r="W89" s="2"/>
      <c r="X89" s="2"/>
      <c r="Y89" s="2"/>
      <c r="Z89" s="2"/>
      <c r="AA89" s="2"/>
      <c r="AB89" s="2"/>
    </row>
    <row r="90" spans="3:28" ht="13.5" customHeight="1">
      <c r="C90" s="2"/>
      <c r="D90" s="2"/>
      <c r="E90" s="2"/>
      <c r="F90" s="2"/>
      <c r="G90" s="2"/>
      <c r="H90" s="2"/>
      <c r="I90" s="2"/>
      <c r="J90" s="2"/>
      <c r="K90" s="2"/>
      <c r="L90" s="2"/>
      <c r="M90" s="2"/>
      <c r="N90" s="2"/>
      <c r="O90" s="2"/>
      <c r="P90" s="2"/>
      <c r="Q90" s="2"/>
      <c r="R90" s="2"/>
      <c r="S90" s="2"/>
      <c r="T90" s="2"/>
      <c r="U90" s="2"/>
      <c r="V90" s="2"/>
      <c r="W90" s="2"/>
      <c r="X90" s="2"/>
      <c r="Y90" s="2"/>
      <c r="Z90" s="2"/>
      <c r="AA90" s="2"/>
      <c r="AB90" s="2"/>
    </row>
    <row r="91" spans="3:28" ht="13.5" customHeight="1">
      <c r="C91" s="2"/>
      <c r="D91" s="2"/>
      <c r="E91" s="2"/>
      <c r="F91" s="2"/>
      <c r="G91" s="2"/>
      <c r="H91" s="2"/>
      <c r="I91" s="2"/>
      <c r="J91" s="2"/>
      <c r="K91" s="2"/>
      <c r="L91" s="2"/>
      <c r="M91" s="2"/>
      <c r="N91" s="2"/>
      <c r="O91" s="2"/>
      <c r="P91" s="2"/>
      <c r="Q91" s="2"/>
      <c r="R91" s="2"/>
      <c r="S91" s="2"/>
      <c r="T91" s="2"/>
      <c r="U91" s="2"/>
      <c r="V91" s="2"/>
      <c r="W91" s="2"/>
      <c r="X91" s="2"/>
      <c r="Y91" s="2"/>
      <c r="Z91" s="2"/>
      <c r="AA91" s="2"/>
      <c r="AB91" s="2"/>
    </row>
    <row r="92" spans="3:28" ht="13.5" customHeight="1">
      <c r="C92" s="2"/>
      <c r="D92" s="2"/>
      <c r="E92" s="2"/>
      <c r="F92" s="2"/>
      <c r="G92" s="2"/>
      <c r="H92" s="2"/>
      <c r="I92" s="2"/>
      <c r="J92" s="2"/>
      <c r="K92" s="2"/>
      <c r="L92" s="2"/>
      <c r="M92" s="2"/>
      <c r="N92" s="2"/>
      <c r="O92" s="2"/>
      <c r="P92" s="2"/>
      <c r="Q92" s="2"/>
      <c r="R92" s="2"/>
      <c r="S92" s="2"/>
      <c r="T92" s="2"/>
      <c r="U92" s="2"/>
      <c r="V92" s="2"/>
      <c r="W92" s="2"/>
      <c r="X92" s="2"/>
      <c r="Y92" s="2"/>
      <c r="Z92" s="2"/>
      <c r="AA92" s="2"/>
      <c r="AB92" s="2"/>
    </row>
    <row r="93" spans="3:28" ht="13.5" customHeight="1">
      <c r="C93" s="2"/>
      <c r="D93" s="2"/>
      <c r="E93" s="2"/>
      <c r="F93" s="2"/>
      <c r="G93" s="2"/>
      <c r="H93" s="2"/>
      <c r="I93" s="2"/>
      <c r="J93" s="2"/>
      <c r="K93" s="2"/>
      <c r="L93" s="2"/>
      <c r="M93" s="2"/>
      <c r="N93" s="2"/>
      <c r="O93" s="2"/>
      <c r="P93" s="2"/>
      <c r="Q93" s="2"/>
      <c r="R93" s="2"/>
      <c r="S93" s="2"/>
      <c r="T93" s="2"/>
      <c r="U93" s="2"/>
      <c r="V93" s="2"/>
      <c r="W93" s="2"/>
      <c r="X93" s="2"/>
      <c r="Y93" s="2"/>
      <c r="Z93" s="2"/>
      <c r="AA93" s="2"/>
      <c r="AB93" s="2"/>
    </row>
    <row r="94" spans="3:28" ht="13.5" customHeight="1">
      <c r="C94" s="2"/>
      <c r="D94" s="2"/>
      <c r="E94" s="2"/>
      <c r="F94" s="2"/>
      <c r="G94" s="2"/>
      <c r="H94" s="2"/>
      <c r="I94" s="2"/>
      <c r="J94" s="2"/>
      <c r="K94" s="2"/>
      <c r="L94" s="2"/>
      <c r="M94" s="2"/>
      <c r="N94" s="2"/>
      <c r="O94" s="2"/>
      <c r="P94" s="2"/>
      <c r="Q94" s="2"/>
      <c r="R94" s="2"/>
      <c r="S94" s="2"/>
      <c r="T94" s="2"/>
      <c r="U94" s="2"/>
      <c r="V94" s="2"/>
      <c r="W94" s="2"/>
      <c r="X94" s="2"/>
      <c r="Y94" s="2"/>
      <c r="Z94" s="2"/>
      <c r="AA94" s="2"/>
      <c r="AB94" s="2"/>
    </row>
    <row r="95" spans="3:28" ht="13.5" customHeight="1">
      <c r="C95" s="2"/>
      <c r="D95" s="2"/>
      <c r="E95" s="2"/>
      <c r="F95" s="2"/>
      <c r="G95" s="2"/>
      <c r="H95" s="2"/>
      <c r="I95" s="2"/>
      <c r="J95" s="2"/>
      <c r="K95" s="2"/>
      <c r="L95" s="2"/>
      <c r="M95" s="2"/>
      <c r="N95" s="2"/>
      <c r="O95" s="2"/>
      <c r="P95" s="2"/>
      <c r="Q95" s="2"/>
      <c r="R95" s="2"/>
      <c r="S95" s="2"/>
      <c r="T95" s="2"/>
      <c r="U95" s="2"/>
      <c r="V95" s="2"/>
      <c r="W95" s="2"/>
      <c r="X95" s="2"/>
      <c r="Y95" s="2"/>
      <c r="Z95" s="2"/>
      <c r="AA95" s="2"/>
      <c r="AB95" s="2"/>
    </row>
    <row r="96" spans="3:28" ht="13.5" customHeight="1">
      <c r="C96" s="2"/>
      <c r="D96" s="2"/>
      <c r="E96" s="2"/>
      <c r="F96" s="2"/>
      <c r="G96" s="2"/>
      <c r="H96" s="2"/>
      <c r="I96" s="2"/>
      <c r="J96" s="2"/>
      <c r="K96" s="2"/>
      <c r="L96" s="2"/>
      <c r="M96" s="2"/>
      <c r="N96" s="2"/>
      <c r="O96" s="2"/>
      <c r="P96" s="2"/>
      <c r="Q96" s="2"/>
      <c r="R96" s="2"/>
      <c r="S96" s="2"/>
      <c r="T96" s="2"/>
      <c r="U96" s="2"/>
      <c r="V96" s="2"/>
      <c r="W96" s="2"/>
      <c r="X96" s="2"/>
      <c r="Y96" s="2"/>
      <c r="Z96" s="2"/>
      <c r="AA96" s="2"/>
      <c r="AB96" s="2"/>
    </row>
    <row r="97" spans="3:28" ht="13.5" customHeight="1">
      <c r="C97" s="2"/>
      <c r="D97" s="2"/>
      <c r="E97" s="2"/>
      <c r="F97" s="2"/>
      <c r="G97" s="2"/>
      <c r="H97" s="2"/>
      <c r="I97" s="2"/>
      <c r="J97" s="2"/>
      <c r="K97" s="2"/>
      <c r="L97" s="2"/>
      <c r="M97" s="2"/>
      <c r="N97" s="2"/>
      <c r="O97" s="2"/>
      <c r="P97" s="2"/>
      <c r="Q97" s="2"/>
      <c r="R97" s="2"/>
      <c r="S97" s="2"/>
      <c r="T97" s="2"/>
      <c r="U97" s="2"/>
      <c r="V97" s="2"/>
      <c r="W97" s="2"/>
      <c r="X97" s="2"/>
      <c r="Y97" s="2"/>
      <c r="Z97" s="2"/>
      <c r="AA97" s="2"/>
      <c r="AB97" s="2"/>
    </row>
    <row r="98" spans="3:28" ht="13.5" customHeight="1">
      <c r="C98" s="2"/>
      <c r="D98" s="2"/>
      <c r="E98" s="2"/>
      <c r="F98" s="2"/>
      <c r="G98" s="2"/>
      <c r="H98" s="2"/>
      <c r="I98" s="2"/>
      <c r="J98" s="2"/>
      <c r="K98" s="2"/>
      <c r="L98" s="2"/>
      <c r="M98" s="2"/>
      <c r="N98" s="2"/>
      <c r="O98" s="2"/>
      <c r="P98" s="2"/>
      <c r="Q98" s="2"/>
      <c r="R98" s="2"/>
      <c r="S98" s="2"/>
      <c r="T98" s="2"/>
      <c r="U98" s="2"/>
      <c r="V98" s="2"/>
      <c r="W98" s="2"/>
      <c r="X98" s="2"/>
      <c r="Y98" s="2"/>
      <c r="Z98" s="2"/>
      <c r="AA98" s="2"/>
      <c r="AB98" s="2"/>
    </row>
    <row r="99" spans="3:28" ht="13.5" customHeight="1">
      <c r="C99" s="2"/>
      <c r="D99" s="2"/>
      <c r="E99" s="2"/>
      <c r="F99" s="2"/>
      <c r="G99" s="2"/>
      <c r="H99" s="2"/>
      <c r="I99" s="2"/>
      <c r="J99" s="2"/>
      <c r="K99" s="2"/>
      <c r="L99" s="2"/>
      <c r="M99" s="2"/>
      <c r="N99" s="2"/>
      <c r="O99" s="2"/>
      <c r="P99" s="2"/>
      <c r="Q99" s="2"/>
      <c r="R99" s="2"/>
      <c r="S99" s="2"/>
      <c r="T99" s="2"/>
      <c r="U99" s="2"/>
      <c r="V99" s="2"/>
      <c r="W99" s="2"/>
      <c r="X99" s="2"/>
      <c r="Y99" s="2"/>
      <c r="Z99" s="2"/>
      <c r="AA99" s="2"/>
      <c r="AB99" s="2"/>
    </row>
    <row r="100" spans="3:28" ht="13.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row>
    <row r="101" spans="3:28" ht="13.5"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row>
    <row r="102" spans="3:28" ht="13.5"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row>
    <row r="103" spans="3:28" ht="13.5"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row>
    <row r="104" spans="3:28" ht="13.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row>
    <row r="105" spans="3:28" ht="13.5" customHeight="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row>
    <row r="106" spans="3:28" ht="13.5" customHeight="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row>
    <row r="107" spans="3:28" ht="13.5"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row>
    <row r="108" spans="3:28" ht="13.5"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row>
    <row r="109" spans="3:28" ht="13.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row>
    <row r="110" spans="3:28" ht="13.5"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row>
    <row r="111" spans="3:28" ht="13.5"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row>
    <row r="112" spans="3:28" ht="13.5"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row>
    <row r="113" spans="3:28" ht="13.5"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row>
    <row r="114" spans="3:28" ht="13.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3:28" ht="13.5"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row>
    <row r="116" spans="3:21" ht="13.5" customHeight="1">
      <c r="C116" s="5"/>
      <c r="D116" s="5"/>
      <c r="E116" s="351"/>
      <c r="F116" s="351"/>
      <c r="G116" s="6"/>
      <c r="H116" s="352"/>
      <c r="I116" s="352"/>
      <c r="J116" s="345"/>
      <c r="K116" s="345"/>
      <c r="L116" s="5"/>
      <c r="M116" s="351"/>
      <c r="N116" s="351"/>
      <c r="O116" s="6"/>
      <c r="P116" s="352"/>
      <c r="Q116" s="352"/>
      <c r="R116" s="345"/>
      <c r="S116" s="345"/>
      <c r="T116" s="345"/>
      <c r="U116" s="345"/>
    </row>
  </sheetData>
  <mergeCells count="271">
    <mergeCell ref="C67:T67"/>
    <mergeCell ref="C52:D52"/>
    <mergeCell ref="E52:G52"/>
    <mergeCell ref="H52:I52"/>
    <mergeCell ref="E53:G53"/>
    <mergeCell ref="H53:I53"/>
    <mergeCell ref="J53:L53"/>
    <mergeCell ref="P53:Q53"/>
    <mergeCell ref="R53:T53"/>
    <mergeCell ref="C54:D54"/>
    <mergeCell ref="P49:Q49"/>
    <mergeCell ref="R116:U116"/>
    <mergeCell ref="G72:R72"/>
    <mergeCell ref="P52:Q52"/>
    <mergeCell ref="P116:Q116"/>
    <mergeCell ref="M53:O53"/>
    <mergeCell ref="M52:O52"/>
    <mergeCell ref="M49:O49"/>
    <mergeCell ref="J49:L49"/>
    <mergeCell ref="P50:Q50"/>
    <mergeCell ref="E116:F116"/>
    <mergeCell ref="H116:I116"/>
    <mergeCell ref="J116:K116"/>
    <mergeCell ref="M116:N116"/>
    <mergeCell ref="C50:D50"/>
    <mergeCell ref="C51:D51"/>
    <mergeCell ref="E51:G51"/>
    <mergeCell ref="H51:I51"/>
    <mergeCell ref="E50:G50"/>
    <mergeCell ref="H50:I50"/>
    <mergeCell ref="P51:Q51"/>
    <mergeCell ref="J51:L51"/>
    <mergeCell ref="M50:O50"/>
    <mergeCell ref="M51:O51"/>
    <mergeCell ref="H48:I48"/>
    <mergeCell ref="J48:L48"/>
    <mergeCell ref="C49:D49"/>
    <mergeCell ref="E49:G49"/>
    <mergeCell ref="H49:I49"/>
    <mergeCell ref="K15:L15"/>
    <mergeCell ref="M15:N15"/>
    <mergeCell ref="H47:I47"/>
    <mergeCell ref="C46:D46"/>
    <mergeCell ref="E46:G46"/>
    <mergeCell ref="H46:I46"/>
    <mergeCell ref="C47:D47"/>
    <mergeCell ref="E47:G47"/>
    <mergeCell ref="J47:L47"/>
    <mergeCell ref="J46:L46"/>
    <mergeCell ref="K13:L13"/>
    <mergeCell ref="M13:N13"/>
    <mergeCell ref="K14:L14"/>
    <mergeCell ref="M14:N14"/>
    <mergeCell ref="Y16:Z16"/>
    <mergeCell ref="C3:V4"/>
    <mergeCell ref="C5:V5"/>
    <mergeCell ref="C6:V6"/>
    <mergeCell ref="C7:P7"/>
    <mergeCell ref="E15:F15"/>
    <mergeCell ref="C8:P8"/>
    <mergeCell ref="G15:H15"/>
    <mergeCell ref="K12:L12"/>
    <mergeCell ref="M12:N12"/>
    <mergeCell ref="I12:J12"/>
    <mergeCell ref="I13:J13"/>
    <mergeCell ref="I14:J14"/>
    <mergeCell ref="I15:J15"/>
    <mergeCell ref="B24:E27"/>
    <mergeCell ref="G24:J27"/>
    <mergeCell ref="J52:L52"/>
    <mergeCell ref="J50:L50"/>
    <mergeCell ref="C45:D45"/>
    <mergeCell ref="E45:L45"/>
    <mergeCell ref="C39:V40"/>
    <mergeCell ref="F42:Z42"/>
    <mergeCell ref="A42:E42"/>
    <mergeCell ref="A44:Z44"/>
    <mergeCell ref="R51:T51"/>
    <mergeCell ref="R52:T52"/>
    <mergeCell ref="M45:T45"/>
    <mergeCell ref="R46:T46"/>
    <mergeCell ref="M46:O46"/>
    <mergeCell ref="P46:Q46"/>
    <mergeCell ref="M48:O48"/>
    <mergeCell ref="P48:Q48"/>
    <mergeCell ref="M47:O47"/>
    <mergeCell ref="P47:Q47"/>
    <mergeCell ref="R47:T47"/>
    <mergeCell ref="R48:T48"/>
    <mergeCell ref="R49:T49"/>
    <mergeCell ref="R50:T50"/>
    <mergeCell ref="E12:F12"/>
    <mergeCell ref="E13:F13"/>
    <mergeCell ref="E14:F14"/>
    <mergeCell ref="C68:T69"/>
    <mergeCell ref="L24:O27"/>
    <mergeCell ref="Q24:T27"/>
    <mergeCell ref="H23:I23"/>
    <mergeCell ref="G12:H12"/>
    <mergeCell ref="G13:H13"/>
    <mergeCell ref="G14:H14"/>
    <mergeCell ref="C12:D12"/>
    <mergeCell ref="C13:D13"/>
    <mergeCell ref="C14:D14"/>
    <mergeCell ref="C15:D15"/>
    <mergeCell ref="O12:P12"/>
    <mergeCell ref="Q12:R12"/>
    <mergeCell ref="O13:P13"/>
    <mergeCell ref="Q13:R13"/>
    <mergeCell ref="O14:P14"/>
    <mergeCell ref="Q14:R14"/>
    <mergeCell ref="O15:P15"/>
    <mergeCell ref="Q15:R15"/>
    <mergeCell ref="S12:T12"/>
    <mergeCell ref="U12:V12"/>
    <mergeCell ref="S13:T13"/>
    <mergeCell ref="U13:V13"/>
    <mergeCell ref="S14:T14"/>
    <mergeCell ref="U14:V14"/>
    <mergeCell ref="S15:T15"/>
    <mergeCell ref="U15:V15"/>
    <mergeCell ref="W12:X12"/>
    <mergeCell ref="Y12:Z12"/>
    <mergeCell ref="W13:X13"/>
    <mergeCell ref="Y13:Z13"/>
    <mergeCell ref="W14:X14"/>
    <mergeCell ref="Y14:Z14"/>
    <mergeCell ref="W15:X15"/>
    <mergeCell ref="Y15:Z15"/>
    <mergeCell ref="A1:Z2"/>
    <mergeCell ref="B18:E21"/>
    <mergeCell ref="G18:J21"/>
    <mergeCell ref="L18:O21"/>
    <mergeCell ref="Q18:T21"/>
    <mergeCell ref="A12:B12"/>
    <mergeCell ref="A13:B13"/>
    <mergeCell ref="A14:B14"/>
    <mergeCell ref="A15:B15"/>
    <mergeCell ref="V18:Y21"/>
    <mergeCell ref="V24:Y27"/>
    <mergeCell ref="B30:E33"/>
    <mergeCell ref="G30:J33"/>
    <mergeCell ref="C17:D17"/>
    <mergeCell ref="A22:B22"/>
    <mergeCell ref="D22:E22"/>
    <mergeCell ref="R17:S17"/>
    <mergeCell ref="M17:N17"/>
    <mergeCell ref="H17:I17"/>
    <mergeCell ref="M23:N23"/>
    <mergeCell ref="W23:X23"/>
    <mergeCell ref="W17:X17"/>
    <mergeCell ref="C23:D23"/>
    <mergeCell ref="I22:J22"/>
    <mergeCell ref="F22:G22"/>
    <mergeCell ref="U22:V22"/>
    <mergeCell ref="P22:Q22"/>
    <mergeCell ref="K22:L22"/>
    <mergeCell ref="X22:Y22"/>
    <mergeCell ref="S22:T22"/>
    <mergeCell ref="N22:O22"/>
    <mergeCell ref="N28:O28"/>
    <mergeCell ref="I34:J34"/>
    <mergeCell ref="R23:S23"/>
    <mergeCell ref="H29:I29"/>
    <mergeCell ref="A34:B34"/>
    <mergeCell ref="X28:Y28"/>
    <mergeCell ref="U28:V28"/>
    <mergeCell ref="S28:T28"/>
    <mergeCell ref="P28:Q28"/>
    <mergeCell ref="A28:B28"/>
    <mergeCell ref="K28:L28"/>
    <mergeCell ref="I28:J28"/>
    <mergeCell ref="F28:G28"/>
    <mergeCell ref="D28:E28"/>
    <mergeCell ref="C29:D29"/>
    <mergeCell ref="F34:G34"/>
    <mergeCell ref="D34:E34"/>
    <mergeCell ref="C48:D48"/>
    <mergeCell ref="E48:G48"/>
    <mergeCell ref="E54:G54"/>
    <mergeCell ref="H54:I54"/>
    <mergeCell ref="J54:L54"/>
    <mergeCell ref="M54:O54"/>
    <mergeCell ref="P54:Q54"/>
    <mergeCell ref="R54:T54"/>
    <mergeCell ref="C53:D53"/>
    <mergeCell ref="C55:D55"/>
    <mergeCell ref="E55:G55"/>
    <mergeCell ref="H55:I55"/>
    <mergeCell ref="J55:L55"/>
    <mergeCell ref="M55:O55"/>
    <mergeCell ref="P55:Q55"/>
    <mergeCell ref="R55:T55"/>
    <mergeCell ref="C56:D56"/>
    <mergeCell ref="E56:G56"/>
    <mergeCell ref="H56:I56"/>
    <mergeCell ref="J56:L56"/>
    <mergeCell ref="M56:O56"/>
    <mergeCell ref="P56:Q56"/>
    <mergeCell ref="R56:T56"/>
    <mergeCell ref="C57:D57"/>
    <mergeCell ref="E57:G57"/>
    <mergeCell ref="H57:I57"/>
    <mergeCell ref="J57:L57"/>
    <mergeCell ref="M57:O57"/>
    <mergeCell ref="P57:Q57"/>
    <mergeCell ref="R57:T57"/>
    <mergeCell ref="C58:D58"/>
    <mergeCell ref="E58:G58"/>
    <mergeCell ref="H58:I58"/>
    <mergeCell ref="J58:L58"/>
    <mergeCell ref="M58:O58"/>
    <mergeCell ref="P58:Q58"/>
    <mergeCell ref="R58:T58"/>
    <mergeCell ref="C59:D59"/>
    <mergeCell ref="E59:G59"/>
    <mergeCell ref="H59:I59"/>
    <mergeCell ref="J59:L59"/>
    <mergeCell ref="M59:O59"/>
    <mergeCell ref="P59:Q59"/>
    <mergeCell ref="R59:T59"/>
    <mergeCell ref="C60:D60"/>
    <mergeCell ref="E60:G60"/>
    <mergeCell ref="H60:I60"/>
    <mergeCell ref="J60:L60"/>
    <mergeCell ref="R62:T62"/>
    <mergeCell ref="C61:D61"/>
    <mergeCell ref="E61:G61"/>
    <mergeCell ref="H61:I61"/>
    <mergeCell ref="J61:L61"/>
    <mergeCell ref="C62:D62"/>
    <mergeCell ref="E62:G62"/>
    <mergeCell ref="H62:I62"/>
    <mergeCell ref="R60:T60"/>
    <mergeCell ref="M61:O61"/>
    <mergeCell ref="P61:Q61"/>
    <mergeCell ref="R61:T61"/>
    <mergeCell ref="J63:L63"/>
    <mergeCell ref="J62:L62"/>
    <mergeCell ref="M60:O60"/>
    <mergeCell ref="P60:Q60"/>
    <mergeCell ref="M62:O62"/>
    <mergeCell ref="P62:Q62"/>
    <mergeCell ref="C66:D66"/>
    <mergeCell ref="E66:G66"/>
    <mergeCell ref="H66:I66"/>
    <mergeCell ref="C63:D63"/>
    <mergeCell ref="E63:G63"/>
    <mergeCell ref="H63:I63"/>
    <mergeCell ref="J64:L64"/>
    <mergeCell ref="C65:D65"/>
    <mergeCell ref="E65:G65"/>
    <mergeCell ref="H65:I65"/>
    <mergeCell ref="J65:L65"/>
    <mergeCell ref="E64:G64"/>
    <mergeCell ref="H64:I64"/>
    <mergeCell ref="P66:Q66"/>
    <mergeCell ref="R66:T66"/>
    <mergeCell ref="M64:O64"/>
    <mergeCell ref="P64:Q64"/>
    <mergeCell ref="R64:T64"/>
    <mergeCell ref="J66:L66"/>
    <mergeCell ref="A37:Z38"/>
    <mergeCell ref="M65:O65"/>
    <mergeCell ref="P65:Q65"/>
    <mergeCell ref="R65:T65"/>
    <mergeCell ref="M63:O63"/>
    <mergeCell ref="P63:Q63"/>
    <mergeCell ref="R63:T63"/>
    <mergeCell ref="C64:D64"/>
    <mergeCell ref="M66:O66"/>
  </mergeCells>
  <printOptions horizontalCentered="1" verticalCentered="1"/>
  <pageMargins left="0.31496062992125984" right="0.3" top="0.34" bottom="0.41" header="0.31496062992125984" footer="0.18"/>
  <pageSetup horizontalDpi="300" verticalDpi="300" orientation="portrait" paperSize="9" scale="61" r:id="rId2"/>
  <drawing r:id="rId1"/>
</worksheet>
</file>

<file path=xl/worksheets/sheet6.xml><?xml version="1.0" encoding="utf-8"?>
<worksheet xmlns="http://schemas.openxmlformats.org/spreadsheetml/2006/main" xmlns:r="http://schemas.openxmlformats.org/officeDocument/2006/relationships">
  <sheetPr codeName="Sheet5">
    <tabColor indexed="15"/>
  </sheetPr>
  <dimension ref="A1:Y69"/>
  <sheetViews>
    <sheetView showGridLines="0" view="pageBreakPreview" zoomScaleSheetLayoutView="100" workbookViewId="0" topLeftCell="A45">
      <selection activeCell="R48" sqref="R48"/>
    </sheetView>
  </sheetViews>
  <sheetFormatPr defaultColWidth="9.00390625" defaultRowHeight="12"/>
  <cols>
    <col min="1" max="1" width="5.625" style="75" customWidth="1"/>
    <col min="2" max="17" width="4.00390625" style="75" customWidth="1"/>
    <col min="18" max="18" width="7.625" style="75" customWidth="1"/>
    <col min="19" max="22" width="7.875" style="75" customWidth="1"/>
    <col min="23" max="24" width="3.375" style="75" customWidth="1"/>
    <col min="25" max="16384" width="9.375" style="75" customWidth="1"/>
  </cols>
  <sheetData>
    <row r="1" spans="1:24" ht="25.5" customHeight="1">
      <c r="A1" s="516" t="s">
        <v>283</v>
      </c>
      <c r="B1" s="516"/>
      <c r="C1" s="516"/>
      <c r="D1" s="516"/>
      <c r="E1" s="516"/>
      <c r="F1" s="516"/>
      <c r="G1" s="516"/>
      <c r="H1" s="516"/>
      <c r="I1" s="516"/>
      <c r="J1" s="516"/>
      <c r="K1" s="516"/>
      <c r="L1" s="516"/>
      <c r="M1" s="516"/>
      <c r="N1" s="516"/>
      <c r="O1" s="516"/>
      <c r="P1" s="516"/>
      <c r="Q1" s="516"/>
      <c r="R1" s="516"/>
      <c r="S1" s="516"/>
      <c r="T1" s="516"/>
      <c r="U1" s="516"/>
      <c r="V1" s="516"/>
      <c r="W1" s="516"/>
      <c r="X1" s="516"/>
    </row>
    <row r="2" spans="1:24" ht="25.5" customHeight="1">
      <c r="A2" s="516" t="s">
        <v>284</v>
      </c>
      <c r="B2" s="516"/>
      <c r="C2" s="516"/>
      <c r="D2" s="516"/>
      <c r="E2" s="516"/>
      <c r="F2" s="516"/>
      <c r="G2" s="516"/>
      <c r="H2" s="516"/>
      <c r="I2" s="516"/>
      <c r="J2" s="516"/>
      <c r="K2" s="516"/>
      <c r="L2" s="516"/>
      <c r="M2" s="516"/>
      <c r="N2" s="516"/>
      <c r="O2" s="516"/>
      <c r="P2" s="516"/>
      <c r="Q2" s="516"/>
      <c r="R2" s="516"/>
      <c r="S2" s="516"/>
      <c r="T2" s="516"/>
      <c r="U2" s="516"/>
      <c r="V2" s="516"/>
      <c r="W2" s="516"/>
      <c r="X2" s="516"/>
    </row>
    <row r="4" spans="2:5" ht="20.25" customHeight="1">
      <c r="B4" s="512"/>
      <c r="C4" s="512"/>
      <c r="D4" s="512"/>
      <c r="E4" s="512"/>
    </row>
    <row r="5" spans="2:24" ht="16.5" customHeight="1">
      <c r="B5" s="504" t="s">
        <v>245</v>
      </c>
      <c r="C5" s="504"/>
      <c r="D5" s="504"/>
      <c r="E5" s="504"/>
      <c r="F5" s="504" t="str">
        <f>B6</f>
        <v>一宮東</v>
      </c>
      <c r="G5" s="504"/>
      <c r="H5" s="504"/>
      <c r="I5" s="504"/>
      <c r="J5" s="504" t="str">
        <f>B7</f>
        <v>泉野</v>
      </c>
      <c r="K5" s="504"/>
      <c r="L5" s="504"/>
      <c r="M5" s="504"/>
      <c r="N5" s="504" t="str">
        <f>B8</f>
        <v>小高坂</v>
      </c>
      <c r="O5" s="504"/>
      <c r="P5" s="504"/>
      <c r="Q5" s="504"/>
      <c r="R5" s="246" t="s">
        <v>235</v>
      </c>
      <c r="S5" s="236" t="s">
        <v>110</v>
      </c>
      <c r="T5" s="236" t="s">
        <v>111</v>
      </c>
      <c r="U5" s="236" t="s">
        <v>112</v>
      </c>
      <c r="V5" s="247" t="s">
        <v>236</v>
      </c>
      <c r="W5" s="248"/>
      <c r="X5" s="248"/>
    </row>
    <row r="6" spans="2:24" ht="16.5" customHeight="1">
      <c r="B6" s="506" t="str">
        <f>+'中学年の部'!C13</f>
        <v>一宮東</v>
      </c>
      <c r="C6" s="504"/>
      <c r="D6" s="504"/>
      <c r="E6" s="505"/>
      <c r="F6" s="249"/>
      <c r="G6" s="250"/>
      <c r="H6" s="250"/>
      <c r="I6" s="251"/>
      <c r="J6" s="220" t="str">
        <f>IF(K6&gt;M6,"○",IF(K6=M6,"△","●"))</f>
        <v>○</v>
      </c>
      <c r="K6" s="221">
        <v>2</v>
      </c>
      <c r="L6" s="221" t="s">
        <v>238</v>
      </c>
      <c r="M6" s="222">
        <v>0</v>
      </c>
      <c r="N6" s="220" t="str">
        <f>IF(O6&gt;Q6,"○",IF(O6=Q6,"△","●"))</f>
        <v>○</v>
      </c>
      <c r="O6" s="221">
        <v>3</v>
      </c>
      <c r="P6" s="221" t="s">
        <v>238</v>
      </c>
      <c r="Q6" s="221">
        <v>1</v>
      </c>
      <c r="R6" s="237">
        <f>IF(K6&gt;M6,"3",IF(K6=M6,"1","0"))+IF(O6&gt;Q6,"3",IF(O6=Q6,"1","0"))</f>
        <v>6</v>
      </c>
      <c r="S6" s="238">
        <f>+K6+O6</f>
        <v>5</v>
      </c>
      <c r="T6" s="238">
        <f>+M6+Q6</f>
        <v>1</v>
      </c>
      <c r="U6" s="223">
        <f>+S6-T6</f>
        <v>4</v>
      </c>
      <c r="V6" s="244">
        <f>RANK(R6,$R6:$R$8,0)</f>
        <v>1</v>
      </c>
      <c r="W6" s="248"/>
      <c r="X6" s="248"/>
    </row>
    <row r="7" spans="2:24" ht="16.5" customHeight="1">
      <c r="B7" s="506" t="str">
        <f>+'中学年の部'!C14</f>
        <v>泉野</v>
      </c>
      <c r="C7" s="504"/>
      <c r="D7" s="504"/>
      <c r="E7" s="505"/>
      <c r="F7" s="223" t="str">
        <f>IF(G7&gt;I7,"○",IF(G7=I7,"△","●"))</f>
        <v>●</v>
      </c>
      <c r="G7" s="250">
        <f>+M6</f>
        <v>0</v>
      </c>
      <c r="H7" s="252" t="s">
        <v>248</v>
      </c>
      <c r="I7" s="253">
        <f>+K6</f>
        <v>2</v>
      </c>
      <c r="J7" s="254"/>
      <c r="K7" s="253"/>
      <c r="L7" s="253"/>
      <c r="M7" s="253"/>
      <c r="N7" s="220" t="str">
        <f>IF(O7&gt;Q7,"○",IF(O7=Q7,"△","●"))</f>
        <v>○</v>
      </c>
      <c r="O7" s="221">
        <v>5</v>
      </c>
      <c r="P7" s="221" t="s">
        <v>249</v>
      </c>
      <c r="Q7" s="221">
        <v>1</v>
      </c>
      <c r="R7" s="237">
        <f>IF(G7&gt;I7,"3",IF(G7=I7,"1","0"))+IF(O7&gt;Q7,"3",IF(O7=Q7,"1","0"))</f>
        <v>3</v>
      </c>
      <c r="S7" s="238">
        <f>+G7+O7</f>
        <v>5</v>
      </c>
      <c r="T7" s="238">
        <f>+I7+Q7</f>
        <v>3</v>
      </c>
      <c r="U7" s="223">
        <f>+S7-T7</f>
        <v>2</v>
      </c>
      <c r="V7" s="244">
        <f>RANK(R7,$R6:$R$8,0)</f>
        <v>2</v>
      </c>
      <c r="W7" s="248"/>
      <c r="X7" s="248"/>
    </row>
    <row r="8" spans="2:24" ht="16.5" customHeight="1">
      <c r="B8" s="506" t="str">
        <f>+'中学年の部'!C15</f>
        <v>小高坂</v>
      </c>
      <c r="C8" s="504"/>
      <c r="D8" s="504"/>
      <c r="E8" s="505"/>
      <c r="F8" s="223" t="str">
        <f>IF(G8&gt;I8,"○",IF(G8=I8,"△","●"))</f>
        <v>●</v>
      </c>
      <c r="G8" s="250">
        <f>+Q6</f>
        <v>1</v>
      </c>
      <c r="H8" s="255" t="s">
        <v>250</v>
      </c>
      <c r="I8" s="251">
        <f>+O6</f>
        <v>3</v>
      </c>
      <c r="J8" s="223" t="str">
        <f>IF(K8&gt;M8,"○",IF(K8=M8,"△","●"))</f>
        <v>●</v>
      </c>
      <c r="K8" s="250">
        <f>+Q7</f>
        <v>1</v>
      </c>
      <c r="L8" s="255" t="s">
        <v>250</v>
      </c>
      <c r="M8" s="253">
        <f>+O7</f>
        <v>5</v>
      </c>
      <c r="N8" s="254"/>
      <c r="O8" s="253"/>
      <c r="P8" s="253"/>
      <c r="Q8" s="253"/>
      <c r="R8" s="237">
        <f>IF(G8&gt;I8,"3",IF(G8=I8,"1","0"))+IF(K8&gt;M8,"3",IF(K8=M8,"1","0"))</f>
        <v>0</v>
      </c>
      <c r="S8" s="238">
        <f>+G8+K8</f>
        <v>2</v>
      </c>
      <c r="T8" s="238">
        <f>+I8+M8</f>
        <v>8</v>
      </c>
      <c r="U8" s="223">
        <f>+S8-T8</f>
        <v>-6</v>
      </c>
      <c r="V8" s="244">
        <f>RANK(R8,$R6:$R$8,0)</f>
        <v>3</v>
      </c>
      <c r="W8" s="248"/>
      <c r="X8" s="248"/>
    </row>
    <row r="9" spans="2:5" ht="20.25" customHeight="1">
      <c r="B9" s="503"/>
      <c r="C9" s="503"/>
      <c r="D9" s="503"/>
      <c r="E9" s="503"/>
    </row>
    <row r="10" spans="2:24" ht="16.5" customHeight="1">
      <c r="B10" s="504" t="s">
        <v>246</v>
      </c>
      <c r="C10" s="504"/>
      <c r="D10" s="504"/>
      <c r="E10" s="504"/>
      <c r="F10" s="504" t="str">
        <f>B11</f>
        <v>汐江R</v>
      </c>
      <c r="G10" s="504"/>
      <c r="H10" s="504"/>
      <c r="I10" s="504"/>
      <c r="J10" s="504" t="str">
        <f>(B12)</f>
        <v>高知南10</v>
      </c>
      <c r="K10" s="504"/>
      <c r="L10" s="504"/>
      <c r="M10" s="504"/>
      <c r="N10" s="504" t="str">
        <f>(B13)</f>
        <v>万々</v>
      </c>
      <c r="O10" s="504"/>
      <c r="P10" s="504"/>
      <c r="Q10" s="505"/>
      <c r="R10" s="256" t="s">
        <v>235</v>
      </c>
      <c r="S10" s="236" t="s">
        <v>110</v>
      </c>
      <c r="T10" s="236" t="s">
        <v>111</v>
      </c>
      <c r="U10" s="236" t="s">
        <v>112</v>
      </c>
      <c r="V10" s="247" t="s">
        <v>236</v>
      </c>
      <c r="W10" s="248"/>
      <c r="X10" s="248"/>
    </row>
    <row r="11" spans="2:24" ht="16.5" customHeight="1">
      <c r="B11" s="506" t="str">
        <f>+'中学年の部'!E13</f>
        <v>汐江R</v>
      </c>
      <c r="C11" s="504"/>
      <c r="D11" s="504"/>
      <c r="E11" s="505"/>
      <c r="F11" s="249"/>
      <c r="G11" s="250"/>
      <c r="H11" s="250"/>
      <c r="I11" s="251"/>
      <c r="J11" s="220" t="str">
        <f>IF(K11&gt;M11,"○",IF(K11=M11,"△","●"))</f>
        <v>○</v>
      </c>
      <c r="K11" s="221">
        <v>3</v>
      </c>
      <c r="L11" s="221" t="s">
        <v>251</v>
      </c>
      <c r="M11" s="222">
        <v>2</v>
      </c>
      <c r="N11" s="220" t="str">
        <f>IF(O11&gt;Q11,"○",IF(O11=Q11,"△","●"))</f>
        <v>●</v>
      </c>
      <c r="O11" s="221">
        <v>0</v>
      </c>
      <c r="P11" s="221" t="s">
        <v>251</v>
      </c>
      <c r="Q11" s="221">
        <v>1</v>
      </c>
      <c r="R11" s="237">
        <f>IF(K11&gt;M11,"3",IF(K11=M11,"1","0"))+IF(O11&gt;Q11,"3",IF(O11=Q11,"1","0"))</f>
        <v>3</v>
      </c>
      <c r="S11" s="238">
        <f>+K11+O11</f>
        <v>3</v>
      </c>
      <c r="T11" s="238">
        <f>+M11+Q11</f>
        <v>3</v>
      </c>
      <c r="U11" s="223">
        <f>+S11-T11</f>
        <v>0</v>
      </c>
      <c r="V11" s="244">
        <f>RANK(R11,$R$11:$R13,0)</f>
        <v>1</v>
      </c>
      <c r="W11" s="248"/>
      <c r="X11" s="248"/>
    </row>
    <row r="12" spans="2:24" ht="16.5" customHeight="1">
      <c r="B12" s="506" t="str">
        <f>+'中学年の部'!E14</f>
        <v>高知南10</v>
      </c>
      <c r="C12" s="504"/>
      <c r="D12" s="504"/>
      <c r="E12" s="505"/>
      <c r="F12" s="223" t="str">
        <f>IF(G12&gt;I12,"○",IF(G12=I12,"△","●"))</f>
        <v>●</v>
      </c>
      <c r="G12" s="250">
        <f>+M11</f>
        <v>2</v>
      </c>
      <c r="H12" s="252" t="s">
        <v>240</v>
      </c>
      <c r="I12" s="253">
        <f>+K11</f>
        <v>3</v>
      </c>
      <c r="J12" s="254"/>
      <c r="K12" s="253"/>
      <c r="L12" s="253"/>
      <c r="M12" s="253"/>
      <c r="N12" s="220" t="str">
        <f>IF(O12&gt;Q12,"○",IF(O12=Q12,"△","●"))</f>
        <v>○</v>
      </c>
      <c r="O12" s="221">
        <v>1</v>
      </c>
      <c r="P12" s="221" t="s">
        <v>238</v>
      </c>
      <c r="Q12" s="221">
        <v>0</v>
      </c>
      <c r="R12" s="237">
        <f>IF(G12&gt;I12,"3",IF(G12=I12,"1","0"))+IF(O12&gt;Q12,"3",IF(O12=Q12,"1","0"))</f>
        <v>3</v>
      </c>
      <c r="S12" s="238">
        <f>+G12+O12</f>
        <v>3</v>
      </c>
      <c r="T12" s="238">
        <f>+I12+Q12</f>
        <v>3</v>
      </c>
      <c r="U12" s="223">
        <f>+S12-T12</f>
        <v>0</v>
      </c>
      <c r="V12" s="244">
        <v>2</v>
      </c>
      <c r="W12" s="248"/>
      <c r="X12" s="248"/>
    </row>
    <row r="13" spans="2:24" ht="16.5" customHeight="1">
      <c r="B13" s="506" t="str">
        <f>+'中学年の部'!E15</f>
        <v>万々</v>
      </c>
      <c r="C13" s="504"/>
      <c r="D13" s="504"/>
      <c r="E13" s="505"/>
      <c r="F13" s="223" t="str">
        <f>IF(G13&gt;I13,"○",IF(G13=I13,"△","●"))</f>
        <v>○</v>
      </c>
      <c r="G13" s="250">
        <f>+Q11</f>
        <v>1</v>
      </c>
      <c r="H13" s="255" t="s">
        <v>243</v>
      </c>
      <c r="I13" s="251">
        <f>+O11</f>
        <v>0</v>
      </c>
      <c r="J13" s="223" t="str">
        <f>IF(K13&gt;M13,"○",IF(K13=M13,"△","●"))</f>
        <v>●</v>
      </c>
      <c r="K13" s="250">
        <f>+Q12</f>
        <v>0</v>
      </c>
      <c r="L13" s="255" t="s">
        <v>243</v>
      </c>
      <c r="M13" s="253">
        <f>+O12</f>
        <v>1</v>
      </c>
      <c r="N13" s="254"/>
      <c r="O13" s="253"/>
      <c r="P13" s="253"/>
      <c r="Q13" s="253"/>
      <c r="R13" s="240">
        <f>IF(G13&gt;I13,"3",IF(G13=I13,"1","0"))+IF(K13&gt;M13,"3",IF(K13=M13,"1","0"))</f>
        <v>3</v>
      </c>
      <c r="S13" s="238">
        <f>+G13+K13</f>
        <v>1</v>
      </c>
      <c r="T13" s="238">
        <f>+I13+M13</f>
        <v>1</v>
      </c>
      <c r="U13" s="223">
        <f>+S13-T13</f>
        <v>0</v>
      </c>
      <c r="V13" s="244">
        <v>3</v>
      </c>
      <c r="W13" s="248"/>
      <c r="X13" s="248"/>
    </row>
    <row r="14" spans="2:5" ht="20.25" customHeight="1">
      <c r="B14" s="503"/>
      <c r="C14" s="503"/>
      <c r="D14" s="503"/>
      <c r="E14" s="503"/>
    </row>
    <row r="15" spans="2:24" ht="16.5" customHeight="1">
      <c r="B15" s="504" t="s">
        <v>285</v>
      </c>
      <c r="C15" s="504"/>
      <c r="D15" s="504"/>
      <c r="E15" s="504"/>
      <c r="F15" s="504" t="str">
        <f>B16</f>
        <v>横内10</v>
      </c>
      <c r="G15" s="504"/>
      <c r="H15" s="504"/>
      <c r="I15" s="504"/>
      <c r="J15" s="504" t="str">
        <f>B17</f>
        <v>春野10</v>
      </c>
      <c r="K15" s="504"/>
      <c r="L15" s="504"/>
      <c r="M15" s="504"/>
      <c r="N15" s="504" t="str">
        <f>B18</f>
        <v>UNO-AH</v>
      </c>
      <c r="O15" s="504"/>
      <c r="P15" s="504"/>
      <c r="Q15" s="504"/>
      <c r="R15" s="256" t="s">
        <v>235</v>
      </c>
      <c r="S15" s="236" t="s">
        <v>110</v>
      </c>
      <c r="T15" s="236" t="s">
        <v>111</v>
      </c>
      <c r="U15" s="236" t="s">
        <v>112</v>
      </c>
      <c r="V15" s="247" t="s">
        <v>236</v>
      </c>
      <c r="W15" s="248"/>
      <c r="X15" s="248"/>
    </row>
    <row r="16" spans="2:24" ht="16.5" customHeight="1">
      <c r="B16" s="506" t="str">
        <f>+'中学年の部'!G13</f>
        <v>横内10</v>
      </c>
      <c r="C16" s="504"/>
      <c r="D16" s="504"/>
      <c r="E16" s="505"/>
      <c r="F16" s="249"/>
      <c r="G16" s="250"/>
      <c r="H16" s="250"/>
      <c r="I16" s="251"/>
      <c r="J16" s="220" t="str">
        <f>IF(K16&gt;M16,"○",IF(K16=M16,"△","●"))</f>
        <v>●</v>
      </c>
      <c r="K16" s="221">
        <v>1</v>
      </c>
      <c r="L16" s="221" t="s">
        <v>252</v>
      </c>
      <c r="M16" s="222">
        <v>4</v>
      </c>
      <c r="N16" s="220" t="str">
        <f>IF(O16&gt;Q16,"○",IF(O16=Q16,"△","●"))</f>
        <v>○</v>
      </c>
      <c r="O16" s="221">
        <v>9</v>
      </c>
      <c r="P16" s="221" t="s">
        <v>252</v>
      </c>
      <c r="Q16" s="221">
        <v>0</v>
      </c>
      <c r="R16" s="237">
        <f>IF(K16&gt;M16,"3",IF(K16=M16,"1","0"))+IF(O16&gt;Q16,"3",IF(O16=Q16,"1","0"))</f>
        <v>3</v>
      </c>
      <c r="S16" s="238">
        <f>+K16+O16</f>
        <v>10</v>
      </c>
      <c r="T16" s="238">
        <f>+M16+Q16</f>
        <v>4</v>
      </c>
      <c r="U16" s="223">
        <f>+S16-T16</f>
        <v>6</v>
      </c>
      <c r="V16" s="244">
        <f>RANK(R16,$R$16:$R18,0)</f>
        <v>2</v>
      </c>
      <c r="W16" s="248"/>
      <c r="X16" s="248"/>
    </row>
    <row r="17" spans="2:24" ht="16.5" customHeight="1">
      <c r="B17" s="506" t="str">
        <f>+'中学年の部'!G14</f>
        <v>春野10</v>
      </c>
      <c r="C17" s="504"/>
      <c r="D17" s="504"/>
      <c r="E17" s="505"/>
      <c r="F17" s="223" t="str">
        <f>IF(G17&gt;I17,"○",IF(G17=I17,"△","●"))</f>
        <v>○</v>
      </c>
      <c r="G17" s="250">
        <f>+M16</f>
        <v>4</v>
      </c>
      <c r="H17" s="252" t="s">
        <v>253</v>
      </c>
      <c r="I17" s="253">
        <f>+K16</f>
        <v>1</v>
      </c>
      <c r="J17" s="254"/>
      <c r="K17" s="253"/>
      <c r="L17" s="253"/>
      <c r="M17" s="253"/>
      <c r="N17" s="220" t="str">
        <f>IF(O17&gt;Q17,"○",IF(O17=Q17,"△","●"))</f>
        <v>○</v>
      </c>
      <c r="O17" s="221">
        <v>10</v>
      </c>
      <c r="P17" s="221" t="s">
        <v>254</v>
      </c>
      <c r="Q17" s="221">
        <v>0</v>
      </c>
      <c r="R17" s="237">
        <f>IF(G17&gt;I17,"3",IF(G17=I17,"1","0"))+IF(O17&gt;Q17,"3",IF(O17=Q17,"1","0"))</f>
        <v>6</v>
      </c>
      <c r="S17" s="238">
        <f>+G17+O17</f>
        <v>14</v>
      </c>
      <c r="T17" s="238">
        <f>+I17+Q17</f>
        <v>1</v>
      </c>
      <c r="U17" s="223">
        <f>+S17-T17</f>
        <v>13</v>
      </c>
      <c r="V17" s="244">
        <f>RANK(R17,$R$16:$R18,0)</f>
        <v>1</v>
      </c>
      <c r="W17" s="248"/>
      <c r="X17" s="248"/>
    </row>
    <row r="18" spans="2:24" ht="16.5" customHeight="1">
      <c r="B18" s="506" t="str">
        <f>+'中学年の部'!G15</f>
        <v>UNO-AH</v>
      </c>
      <c r="C18" s="504"/>
      <c r="D18" s="504"/>
      <c r="E18" s="505"/>
      <c r="F18" s="223" t="str">
        <f>IF(G18&gt;I18,"○",IF(G18=I18,"△","●"))</f>
        <v>●</v>
      </c>
      <c r="G18" s="250">
        <f>+Q16</f>
        <v>0</v>
      </c>
      <c r="H18" s="255" t="s">
        <v>253</v>
      </c>
      <c r="I18" s="251">
        <f>+O16</f>
        <v>9</v>
      </c>
      <c r="J18" s="223" t="str">
        <f>IF(K18&gt;M18,"○",IF(K18=M18,"△","●"))</f>
        <v>●</v>
      </c>
      <c r="K18" s="250">
        <f>+Q17</f>
        <v>0</v>
      </c>
      <c r="L18" s="255" t="s">
        <v>253</v>
      </c>
      <c r="M18" s="253">
        <f>+O17</f>
        <v>10</v>
      </c>
      <c r="N18" s="254"/>
      <c r="O18" s="253"/>
      <c r="P18" s="253"/>
      <c r="Q18" s="253"/>
      <c r="R18" s="240">
        <f>IF(G18&gt;I18,"3",IF(G18=I18,"1","0"))+IF(K18&gt;M18,"3",IF(K18=M18,"1","0"))</f>
        <v>0</v>
      </c>
      <c r="S18" s="238">
        <f>+G18+K18</f>
        <v>0</v>
      </c>
      <c r="T18" s="238">
        <f>+I18+M18</f>
        <v>19</v>
      </c>
      <c r="U18" s="223">
        <f>+S18-T18</f>
        <v>-19</v>
      </c>
      <c r="V18" s="244">
        <f>RANK(R18,$R$16:$R18,0)</f>
        <v>3</v>
      </c>
      <c r="W18" s="248"/>
      <c r="X18" s="248"/>
    </row>
    <row r="19" spans="2:5" ht="20.25" customHeight="1">
      <c r="B19" s="503"/>
      <c r="C19" s="503"/>
      <c r="D19" s="503"/>
      <c r="E19" s="503"/>
    </row>
    <row r="20" spans="2:24" ht="16.5" customHeight="1">
      <c r="B20" s="504" t="s">
        <v>286</v>
      </c>
      <c r="C20" s="504"/>
      <c r="D20" s="504"/>
      <c r="E20" s="504"/>
      <c r="F20" s="504" t="str">
        <f>B21</f>
        <v>朝二ﾎﾞﾝﾎﾞﾈﾗ</v>
      </c>
      <c r="G20" s="504"/>
      <c r="H20" s="504"/>
      <c r="I20" s="504"/>
      <c r="J20" s="504" t="str">
        <f>(B22)</f>
        <v>UNO-S</v>
      </c>
      <c r="K20" s="504"/>
      <c r="L20" s="504"/>
      <c r="M20" s="504"/>
      <c r="N20" s="504" t="str">
        <f>(B23)</f>
        <v>秦</v>
      </c>
      <c r="O20" s="504"/>
      <c r="P20" s="504"/>
      <c r="Q20" s="505"/>
      <c r="R20" s="256" t="s">
        <v>235</v>
      </c>
      <c r="S20" s="236" t="s">
        <v>110</v>
      </c>
      <c r="T20" s="236" t="s">
        <v>111</v>
      </c>
      <c r="U20" s="236" t="s">
        <v>112</v>
      </c>
      <c r="V20" s="247" t="s">
        <v>236</v>
      </c>
      <c r="W20" s="248"/>
      <c r="X20" s="248"/>
    </row>
    <row r="21" spans="2:24" ht="16.5" customHeight="1">
      <c r="B21" s="506" t="str">
        <f>+'中学年の部'!I13</f>
        <v>朝二ﾎﾞﾝﾎﾞﾈﾗ</v>
      </c>
      <c r="C21" s="504"/>
      <c r="D21" s="504"/>
      <c r="E21" s="505"/>
      <c r="F21" s="249"/>
      <c r="G21" s="250"/>
      <c r="H21" s="250"/>
      <c r="I21" s="251"/>
      <c r="J21" s="220" t="str">
        <f>IF(K21&gt;M21,"○",IF(K21=M21,"△","●"))</f>
        <v>○</v>
      </c>
      <c r="K21" s="221">
        <v>5</v>
      </c>
      <c r="L21" s="221" t="s">
        <v>237</v>
      </c>
      <c r="M21" s="222">
        <v>2</v>
      </c>
      <c r="N21" s="220" t="str">
        <f>IF(O21&gt;Q21,"○",IF(O21=Q21,"△","●"))</f>
        <v>○</v>
      </c>
      <c r="O21" s="221">
        <v>6</v>
      </c>
      <c r="P21" s="221" t="s">
        <v>237</v>
      </c>
      <c r="Q21" s="221">
        <v>0</v>
      </c>
      <c r="R21" s="237">
        <f>IF(K21&gt;M21,"3",IF(K21=M21,"1","0"))+IF(O21&gt;Q21,"3",IF(O21=Q21,"1","0"))</f>
        <v>6</v>
      </c>
      <c r="S21" s="238">
        <f>+K21+O21</f>
        <v>11</v>
      </c>
      <c r="T21" s="238">
        <f>+M21+Q21</f>
        <v>2</v>
      </c>
      <c r="U21" s="223">
        <f>+S21-T21</f>
        <v>9</v>
      </c>
      <c r="V21" s="244">
        <f>RANK(R21,$R$21:$R23,0)</f>
        <v>1</v>
      </c>
      <c r="W21" s="248"/>
      <c r="X21" s="248"/>
    </row>
    <row r="22" spans="2:24" ht="16.5" customHeight="1">
      <c r="B22" s="506" t="str">
        <f>+'中学年の部'!I14</f>
        <v>UNO-S</v>
      </c>
      <c r="C22" s="504"/>
      <c r="D22" s="504"/>
      <c r="E22" s="505"/>
      <c r="F22" s="223" t="str">
        <f>IF(G22&gt;I22,"○",IF(G22=I22,"△","●"))</f>
        <v>●</v>
      </c>
      <c r="G22" s="250">
        <f>+M21</f>
        <v>2</v>
      </c>
      <c r="H22" s="252" t="s">
        <v>255</v>
      </c>
      <c r="I22" s="253">
        <f>+K21</f>
        <v>5</v>
      </c>
      <c r="J22" s="254"/>
      <c r="K22" s="253"/>
      <c r="L22" s="253"/>
      <c r="M22" s="253"/>
      <c r="N22" s="220" t="str">
        <f>IF(O22&gt;Q22,"○",IF(O22=Q22,"△","●"))</f>
        <v>●</v>
      </c>
      <c r="O22" s="221">
        <v>0</v>
      </c>
      <c r="P22" s="221" t="s">
        <v>256</v>
      </c>
      <c r="Q22" s="221">
        <v>1</v>
      </c>
      <c r="R22" s="237">
        <f>IF(G22&gt;I22,"3",IF(G22=I22,"1","0"))+IF(O22&gt;Q22,"3",IF(O22=Q22,"1","0"))</f>
        <v>0</v>
      </c>
      <c r="S22" s="238">
        <f>+G22+O22</f>
        <v>2</v>
      </c>
      <c r="T22" s="238">
        <f>+I22+Q22</f>
        <v>6</v>
      </c>
      <c r="U22" s="223">
        <f>+S22-T22</f>
        <v>-4</v>
      </c>
      <c r="V22" s="244">
        <f>RANK(R22,$R$21:$R23,0)</f>
        <v>3</v>
      </c>
      <c r="W22" s="248"/>
      <c r="X22" s="248"/>
    </row>
    <row r="23" spans="2:24" ht="16.5" customHeight="1">
      <c r="B23" s="506" t="str">
        <f>+'中学年の部'!I15</f>
        <v>秦</v>
      </c>
      <c r="C23" s="504"/>
      <c r="D23" s="504"/>
      <c r="E23" s="505"/>
      <c r="F23" s="223" t="str">
        <f>IF(G23&gt;I23,"○",IF(G23=I23,"△","●"))</f>
        <v>●</v>
      </c>
      <c r="G23" s="250">
        <f>+Q21</f>
        <v>0</v>
      </c>
      <c r="H23" s="255" t="s">
        <v>257</v>
      </c>
      <c r="I23" s="251">
        <f>+O21</f>
        <v>6</v>
      </c>
      <c r="J23" s="223" t="str">
        <f>IF(K23&gt;M23,"○",IF(K23=M23,"△","●"))</f>
        <v>○</v>
      </c>
      <c r="K23" s="250">
        <f>+Q22</f>
        <v>1</v>
      </c>
      <c r="L23" s="255" t="s">
        <v>257</v>
      </c>
      <c r="M23" s="253">
        <f>+O22</f>
        <v>0</v>
      </c>
      <c r="N23" s="254"/>
      <c r="O23" s="253"/>
      <c r="P23" s="253"/>
      <c r="Q23" s="253"/>
      <c r="R23" s="240">
        <f>IF(G23&gt;I23,"3",IF(G23=I23,"1","0"))+IF(K23&gt;M23,"3",IF(K23=M23,"1","0"))</f>
        <v>3</v>
      </c>
      <c r="S23" s="238">
        <f>+G23+K23</f>
        <v>1</v>
      </c>
      <c r="T23" s="238">
        <f>+I23+M23</f>
        <v>6</v>
      </c>
      <c r="U23" s="223">
        <f>+S23-T23</f>
        <v>-5</v>
      </c>
      <c r="V23" s="244">
        <f>RANK(R23,$R$21:$R23,0)</f>
        <v>2</v>
      </c>
      <c r="W23" s="248"/>
      <c r="X23" s="248"/>
    </row>
    <row r="24" spans="2:22" s="248" customFormat="1" ht="20.25" customHeight="1">
      <c r="B24" s="517"/>
      <c r="C24" s="517"/>
      <c r="D24" s="517"/>
      <c r="E24" s="517"/>
      <c r="F24" s="250"/>
      <c r="G24" s="250"/>
      <c r="H24" s="255"/>
      <c r="I24" s="250"/>
      <c r="J24" s="250"/>
      <c r="K24" s="250"/>
      <c r="L24" s="255"/>
      <c r="M24" s="250"/>
      <c r="N24" s="250"/>
      <c r="O24" s="250"/>
      <c r="P24" s="250"/>
      <c r="Q24" s="250"/>
      <c r="R24" s="250"/>
      <c r="S24" s="250"/>
      <c r="T24" s="250"/>
      <c r="U24" s="250"/>
      <c r="V24" s="250"/>
    </row>
    <row r="25" spans="2:24" ht="16.5" customHeight="1">
      <c r="B25" s="518" t="s">
        <v>287</v>
      </c>
      <c r="C25" s="518"/>
      <c r="D25" s="518"/>
      <c r="E25" s="518"/>
      <c r="F25" s="518" t="str">
        <f>B26</f>
        <v>介良10A</v>
      </c>
      <c r="G25" s="518"/>
      <c r="H25" s="518"/>
      <c r="I25" s="518"/>
      <c r="J25" s="518" t="str">
        <f>(B27)</f>
        <v>一宮東4B</v>
      </c>
      <c r="K25" s="518"/>
      <c r="L25" s="518"/>
      <c r="M25" s="518"/>
      <c r="N25" s="518" t="str">
        <f>(B28)</f>
        <v>汐江-H</v>
      </c>
      <c r="O25" s="518"/>
      <c r="P25" s="518"/>
      <c r="Q25" s="519"/>
      <c r="R25" s="257" t="s">
        <v>235</v>
      </c>
      <c r="S25" s="236" t="s">
        <v>110</v>
      </c>
      <c r="T25" s="236" t="s">
        <v>111</v>
      </c>
      <c r="U25" s="236" t="s">
        <v>112</v>
      </c>
      <c r="V25" s="247" t="s">
        <v>236</v>
      </c>
      <c r="W25" s="248"/>
      <c r="X25" s="248"/>
    </row>
    <row r="26" spans="2:24" ht="16.5" customHeight="1">
      <c r="B26" s="506" t="str">
        <f>+'中学年の部'!K13</f>
        <v>介良10A</v>
      </c>
      <c r="C26" s="504"/>
      <c r="D26" s="504"/>
      <c r="E26" s="505"/>
      <c r="F26" s="249"/>
      <c r="G26" s="250"/>
      <c r="H26" s="250"/>
      <c r="I26" s="251"/>
      <c r="J26" s="220" t="str">
        <f>IF(K26&gt;M26,"○",IF(K26=M26,"△","●"))</f>
        <v>○</v>
      </c>
      <c r="K26" s="221">
        <v>6</v>
      </c>
      <c r="L26" s="221" t="s">
        <v>258</v>
      </c>
      <c r="M26" s="222">
        <v>0</v>
      </c>
      <c r="N26" s="220" t="str">
        <f>IF(O26&gt;Q26,"○",IF(O26=Q26,"△","●"))</f>
        <v>△</v>
      </c>
      <c r="O26" s="221">
        <v>0</v>
      </c>
      <c r="P26" s="221" t="s">
        <v>258</v>
      </c>
      <c r="Q26" s="221">
        <v>0</v>
      </c>
      <c r="R26" s="237">
        <f>IF(K26&gt;M26,"3",IF(K26=M26,"1","0"))+IF(O26&gt;Q26,"3",IF(O26=Q26,"1","0"))</f>
        <v>4</v>
      </c>
      <c r="S26" s="238">
        <f>+K26+O26</f>
        <v>6</v>
      </c>
      <c r="T26" s="238">
        <f>+M26+Q26</f>
        <v>0</v>
      </c>
      <c r="U26" s="223">
        <f>+S26-T26</f>
        <v>6</v>
      </c>
      <c r="V26" s="244">
        <f>RANK(R26,$R$26:$R28,0)</f>
        <v>1</v>
      </c>
      <c r="W26" s="248"/>
      <c r="X26" s="248"/>
    </row>
    <row r="27" spans="2:24" ht="16.5" customHeight="1">
      <c r="B27" s="506" t="str">
        <f>+'中学年の部'!K14</f>
        <v>一宮東4B</v>
      </c>
      <c r="C27" s="504"/>
      <c r="D27" s="504"/>
      <c r="E27" s="505"/>
      <c r="F27" s="223" t="str">
        <f>IF(G27&gt;I27,"○",IF(G27=I27,"△","●"))</f>
        <v>●</v>
      </c>
      <c r="G27" s="250">
        <f>+M26</f>
        <v>0</v>
      </c>
      <c r="H27" s="252" t="s">
        <v>259</v>
      </c>
      <c r="I27" s="253">
        <f>+K26</f>
        <v>6</v>
      </c>
      <c r="J27" s="254"/>
      <c r="K27" s="253"/>
      <c r="L27" s="253"/>
      <c r="M27" s="253"/>
      <c r="N27" s="220" t="str">
        <f>IF(O27&gt;Q27,"○",IF(O27=Q27,"△","●"))</f>
        <v>●</v>
      </c>
      <c r="O27" s="221">
        <v>0</v>
      </c>
      <c r="P27" s="221" t="s">
        <v>260</v>
      </c>
      <c r="Q27" s="221">
        <v>2</v>
      </c>
      <c r="R27" s="237">
        <f>IF(G27&gt;I27,"3",IF(G27=I27,"1","0"))+IF(O27&gt;Q27,"3",IF(O27=Q27,"1","0"))</f>
        <v>0</v>
      </c>
      <c r="S27" s="238">
        <f>+G27+O27</f>
        <v>0</v>
      </c>
      <c r="T27" s="238">
        <f>+I27+Q27</f>
        <v>8</v>
      </c>
      <c r="U27" s="223">
        <f>+S27-T27</f>
        <v>-8</v>
      </c>
      <c r="V27" s="244">
        <v>3</v>
      </c>
      <c r="W27" s="248"/>
      <c r="X27" s="248"/>
    </row>
    <row r="28" spans="2:25" ht="16.5" customHeight="1">
      <c r="B28" s="506" t="str">
        <f>+'中学年の部'!K15</f>
        <v>汐江-H</v>
      </c>
      <c r="C28" s="504"/>
      <c r="D28" s="504"/>
      <c r="E28" s="505"/>
      <c r="F28" s="223" t="str">
        <f>IF(G28&gt;I28,"○",IF(G28=I28,"△","●"))</f>
        <v>△</v>
      </c>
      <c r="G28" s="250">
        <f>+Q26</f>
        <v>0</v>
      </c>
      <c r="H28" s="255" t="s">
        <v>261</v>
      </c>
      <c r="I28" s="251">
        <f>+O26</f>
        <v>0</v>
      </c>
      <c r="J28" s="223" t="str">
        <f>IF(K28&gt;M28,"○",IF(K28=M28,"△","●"))</f>
        <v>○</v>
      </c>
      <c r="K28" s="250">
        <f>+Q27</f>
        <v>2</v>
      </c>
      <c r="L28" s="255" t="s">
        <v>261</v>
      </c>
      <c r="M28" s="253">
        <f>+O27</f>
        <v>0</v>
      </c>
      <c r="N28" s="254"/>
      <c r="O28" s="253"/>
      <c r="P28" s="253"/>
      <c r="Q28" s="253"/>
      <c r="R28" s="240">
        <f>IF(G28&gt;I28,"3",IF(G28=I28,"1","0"))+IF(K28&gt;M28,"3",IF(K28=M28,"1","0"))</f>
        <v>4</v>
      </c>
      <c r="S28" s="238">
        <f>+G28+K28</f>
        <v>2</v>
      </c>
      <c r="T28" s="238">
        <f>+I28+M28</f>
        <v>0</v>
      </c>
      <c r="U28" s="223">
        <f>+S28-T28</f>
        <v>2</v>
      </c>
      <c r="V28" s="244">
        <v>2</v>
      </c>
      <c r="W28" s="514"/>
      <c r="X28" s="515"/>
      <c r="Y28" s="248"/>
    </row>
    <row r="29" spans="2:22" ht="20.25" customHeight="1">
      <c r="B29" s="507"/>
      <c r="C29" s="507"/>
      <c r="D29" s="507"/>
      <c r="E29" s="507"/>
      <c r="F29" s="258"/>
      <c r="G29" s="258"/>
      <c r="H29" s="258"/>
      <c r="I29" s="258"/>
      <c r="J29" s="258"/>
      <c r="K29" s="258"/>
      <c r="L29" s="258"/>
      <c r="M29" s="258"/>
      <c r="N29" s="258"/>
      <c r="O29" s="258"/>
      <c r="P29" s="258"/>
      <c r="Q29" s="258"/>
      <c r="R29" s="258"/>
      <c r="S29" s="258"/>
      <c r="T29" s="258"/>
      <c r="U29" s="258"/>
      <c r="V29" s="258"/>
    </row>
    <row r="30" spans="2:24" ht="16.5" customHeight="1">
      <c r="B30" s="504" t="s">
        <v>288</v>
      </c>
      <c r="C30" s="504"/>
      <c r="D30" s="504"/>
      <c r="E30" s="504"/>
      <c r="F30" s="504" t="str">
        <f>B31</f>
        <v>大津4-A</v>
      </c>
      <c r="G30" s="504"/>
      <c r="H30" s="504"/>
      <c r="I30" s="504"/>
      <c r="J30" s="504" t="str">
        <f>(B32)</f>
        <v>横浜</v>
      </c>
      <c r="K30" s="504"/>
      <c r="L30" s="504"/>
      <c r="M30" s="504"/>
      <c r="N30" s="504" t="str">
        <f>(B33)</f>
        <v>鴨田10</v>
      </c>
      <c r="O30" s="504"/>
      <c r="P30" s="504"/>
      <c r="Q30" s="513"/>
      <c r="R30" s="257" t="s">
        <v>235</v>
      </c>
      <c r="S30" s="236" t="s">
        <v>110</v>
      </c>
      <c r="T30" s="236" t="s">
        <v>111</v>
      </c>
      <c r="U30" s="236" t="s">
        <v>112</v>
      </c>
      <c r="V30" s="247" t="s">
        <v>236</v>
      </c>
      <c r="W30" s="248"/>
      <c r="X30" s="248"/>
    </row>
    <row r="31" spans="2:24" ht="16.5" customHeight="1">
      <c r="B31" s="508" t="str">
        <f>+'中学年の部'!M13</f>
        <v>大津4-A</v>
      </c>
      <c r="C31" s="509"/>
      <c r="D31" s="509"/>
      <c r="E31" s="510"/>
      <c r="F31" s="249"/>
      <c r="G31" s="250"/>
      <c r="H31" s="250"/>
      <c r="I31" s="251"/>
      <c r="J31" s="220" t="str">
        <f>IF(K31&gt;M31,"○",IF(K31=M31,"△","●"))</f>
        <v>○</v>
      </c>
      <c r="K31" s="221">
        <v>3</v>
      </c>
      <c r="L31" s="221" t="s">
        <v>262</v>
      </c>
      <c r="M31" s="222">
        <v>0</v>
      </c>
      <c r="N31" s="220" t="str">
        <f>IF(O31&gt;Q31,"○",IF(O31=Q31,"△","●"))</f>
        <v>△</v>
      </c>
      <c r="O31" s="221">
        <v>2</v>
      </c>
      <c r="P31" s="221" t="s">
        <v>262</v>
      </c>
      <c r="Q31" s="221">
        <v>2</v>
      </c>
      <c r="R31" s="237">
        <f>IF(K31&gt;M31,"3",IF(K31=M31,"1","0"))+IF(O31&gt;Q31,"3",IF(O31=Q31,"1","0"))</f>
        <v>4</v>
      </c>
      <c r="S31" s="238">
        <f>+K31+O31</f>
        <v>5</v>
      </c>
      <c r="T31" s="238">
        <f>+M31+Q31</f>
        <v>2</v>
      </c>
      <c r="U31" s="223">
        <f>+S31-T31</f>
        <v>3</v>
      </c>
      <c r="V31" s="244">
        <f>RANK(R31,$R$31:$R33,0)</f>
        <v>1</v>
      </c>
      <c r="W31" s="248"/>
      <c r="X31" s="248"/>
    </row>
    <row r="32" spans="2:24" ht="16.5" customHeight="1">
      <c r="B32" s="508" t="str">
        <f>+'中学年の部'!M14</f>
        <v>横浜</v>
      </c>
      <c r="C32" s="509"/>
      <c r="D32" s="509"/>
      <c r="E32" s="510"/>
      <c r="F32" s="223" t="str">
        <f>IF(G32&gt;I32,"○",IF(G32=I32,"△","●"))</f>
        <v>●</v>
      </c>
      <c r="G32" s="250">
        <f>+M31</f>
        <v>0</v>
      </c>
      <c r="H32" s="252" t="s">
        <v>263</v>
      </c>
      <c r="I32" s="253">
        <f>+K31</f>
        <v>3</v>
      </c>
      <c r="J32" s="254"/>
      <c r="K32" s="253"/>
      <c r="L32" s="253"/>
      <c r="M32" s="253"/>
      <c r="N32" s="220" t="str">
        <f>IF(O32&gt;Q32,"○",IF(O32=Q32,"△","●"))</f>
        <v>●</v>
      </c>
      <c r="O32" s="221">
        <v>1</v>
      </c>
      <c r="P32" s="221" t="s">
        <v>264</v>
      </c>
      <c r="Q32" s="221">
        <v>3</v>
      </c>
      <c r="R32" s="237">
        <f>IF(G32&gt;I32,"3",IF(G32=I32,"1","0"))+IF(O32&gt;Q32,"3",IF(O32=Q32,"1","0"))</f>
        <v>0</v>
      </c>
      <c r="S32" s="238">
        <f>+G32+O32</f>
        <v>1</v>
      </c>
      <c r="T32" s="238">
        <f>+I32+Q32</f>
        <v>6</v>
      </c>
      <c r="U32" s="223">
        <f>+S32-T32</f>
        <v>-5</v>
      </c>
      <c r="V32" s="244">
        <f>RANK(R32,$R$31:$R33,0)</f>
        <v>3</v>
      </c>
      <c r="W32" s="248"/>
      <c r="X32" s="248"/>
    </row>
    <row r="33" spans="2:24" ht="16.5" customHeight="1">
      <c r="B33" s="508" t="str">
        <f>+'中学年の部'!M15</f>
        <v>鴨田10</v>
      </c>
      <c r="C33" s="509"/>
      <c r="D33" s="509"/>
      <c r="E33" s="510"/>
      <c r="F33" s="223" t="str">
        <f>IF(G33&gt;I33,"○",IF(G33=I33,"△","●"))</f>
        <v>△</v>
      </c>
      <c r="G33" s="250">
        <f>+Q31</f>
        <v>2</v>
      </c>
      <c r="H33" s="255" t="s">
        <v>243</v>
      </c>
      <c r="I33" s="251">
        <f>+O31</f>
        <v>2</v>
      </c>
      <c r="J33" s="223" t="str">
        <f>IF(K33&gt;M33,"○",IF(K33=M33,"△","●"))</f>
        <v>○</v>
      </c>
      <c r="K33" s="250">
        <f>+Q32</f>
        <v>3</v>
      </c>
      <c r="L33" s="255" t="s">
        <v>243</v>
      </c>
      <c r="M33" s="253">
        <f>+O32</f>
        <v>1</v>
      </c>
      <c r="N33" s="254"/>
      <c r="O33" s="253"/>
      <c r="P33" s="253"/>
      <c r="Q33" s="253"/>
      <c r="R33" s="240">
        <f>IF(G33&gt;I33,"3",IF(G33=I33,"1","0"))+IF(K33&gt;M33,"3",IF(K33=M33,"1","0"))</f>
        <v>4</v>
      </c>
      <c r="S33" s="238">
        <f>+G33+K33</f>
        <v>5</v>
      </c>
      <c r="T33" s="238">
        <f>+I33+M33</f>
        <v>3</v>
      </c>
      <c r="U33" s="223">
        <f>+S33-T33</f>
        <v>2</v>
      </c>
      <c r="V33" s="244">
        <v>2</v>
      </c>
      <c r="W33" s="248"/>
      <c r="X33" s="248"/>
    </row>
    <row r="34" spans="2:20" ht="20.25" customHeight="1">
      <c r="B34" s="503"/>
      <c r="C34" s="503"/>
      <c r="D34" s="503"/>
      <c r="E34" s="503"/>
      <c r="T34" s="258"/>
    </row>
    <row r="35" spans="2:24" ht="16.5" customHeight="1">
      <c r="B35" s="504" t="s">
        <v>289</v>
      </c>
      <c r="C35" s="504"/>
      <c r="D35" s="504"/>
      <c r="E35" s="504"/>
      <c r="F35" s="504" t="str">
        <f>B36</f>
        <v>大津9B</v>
      </c>
      <c r="G35" s="504"/>
      <c r="H35" s="504"/>
      <c r="I35" s="504"/>
      <c r="J35" s="504" t="str">
        <f>(B37)</f>
        <v>汐江9</v>
      </c>
      <c r="K35" s="504"/>
      <c r="L35" s="504"/>
      <c r="M35" s="504"/>
      <c r="N35" s="504" t="str">
        <f>(B38)</f>
        <v>鴨田9</v>
      </c>
      <c r="O35" s="504"/>
      <c r="P35" s="504"/>
      <c r="Q35" s="505"/>
      <c r="R35" s="246" t="s">
        <v>235</v>
      </c>
      <c r="S35" s="236" t="s">
        <v>110</v>
      </c>
      <c r="T35" s="236" t="s">
        <v>111</v>
      </c>
      <c r="U35" s="236" t="s">
        <v>112</v>
      </c>
      <c r="V35" s="247" t="s">
        <v>236</v>
      </c>
      <c r="W35" s="248"/>
      <c r="X35" s="248"/>
    </row>
    <row r="36" spans="2:24" ht="16.5" customHeight="1">
      <c r="B36" s="506" t="str">
        <f>+'中学年の部'!O13</f>
        <v>大津9B</v>
      </c>
      <c r="C36" s="504"/>
      <c r="D36" s="504"/>
      <c r="E36" s="505"/>
      <c r="F36" s="249"/>
      <c r="G36" s="250"/>
      <c r="H36" s="250"/>
      <c r="I36" s="251"/>
      <c r="J36" s="220" t="str">
        <f>IF(K36&gt;M36,"○",IF(K36=M36,"△","●"))</f>
        <v>△</v>
      </c>
      <c r="K36" s="221">
        <v>1</v>
      </c>
      <c r="L36" s="221" t="s">
        <v>265</v>
      </c>
      <c r="M36" s="222">
        <v>1</v>
      </c>
      <c r="N36" s="220" t="str">
        <f>IF(O36&gt;Q36,"○",IF(O36=Q36,"△","●"))</f>
        <v>○</v>
      </c>
      <c r="O36" s="221">
        <v>2</v>
      </c>
      <c r="P36" s="221" t="s">
        <v>265</v>
      </c>
      <c r="Q36" s="221">
        <v>1</v>
      </c>
      <c r="R36" s="237">
        <f>IF(K36&gt;M36,"3",IF(K36=M36,"1","0"))+IF(O36&gt;Q36,"3",IF(O36=Q36,"1","0"))</f>
        <v>4</v>
      </c>
      <c r="S36" s="238">
        <f>+K36+O36</f>
        <v>3</v>
      </c>
      <c r="T36" s="238">
        <f>+M36+Q36</f>
        <v>2</v>
      </c>
      <c r="U36" s="223">
        <f>+S36-T36</f>
        <v>1</v>
      </c>
      <c r="V36" s="244">
        <f>RANK(R36,$R$36:$R38,0)</f>
        <v>1</v>
      </c>
      <c r="W36" s="248"/>
      <c r="X36" s="248"/>
    </row>
    <row r="37" spans="2:24" ht="16.5" customHeight="1">
      <c r="B37" s="506" t="str">
        <f>+'中学年の部'!O14</f>
        <v>汐江9</v>
      </c>
      <c r="C37" s="504"/>
      <c r="D37" s="504"/>
      <c r="E37" s="505"/>
      <c r="F37" s="223" t="str">
        <f>IF(G37&gt;I37,"○",IF(G37=I37,"△","●"))</f>
        <v>△</v>
      </c>
      <c r="G37" s="250">
        <f>+M36</f>
        <v>1</v>
      </c>
      <c r="H37" s="252" t="s">
        <v>266</v>
      </c>
      <c r="I37" s="253">
        <f>+K36</f>
        <v>1</v>
      </c>
      <c r="J37" s="254"/>
      <c r="K37" s="253"/>
      <c r="L37" s="253"/>
      <c r="M37" s="253"/>
      <c r="N37" s="220" t="str">
        <f>IF(O37&gt;Q37,"○",IF(O37=Q37,"△","●"))</f>
        <v>△</v>
      </c>
      <c r="O37" s="221">
        <v>2</v>
      </c>
      <c r="P37" s="221" t="s">
        <v>267</v>
      </c>
      <c r="Q37" s="221">
        <v>2</v>
      </c>
      <c r="R37" s="237">
        <f>IF(G37&gt;I37,"3",IF(G37=I37,"1","0"))+IF(O37&gt;Q37,"3",IF(O37=Q37,"1","0"))</f>
        <v>2</v>
      </c>
      <c r="S37" s="238">
        <f>+G37+O37</f>
        <v>3</v>
      </c>
      <c r="T37" s="238">
        <f>+I37+Q37</f>
        <v>3</v>
      </c>
      <c r="U37" s="223">
        <f>+S37-T37</f>
        <v>0</v>
      </c>
      <c r="V37" s="244">
        <v>2</v>
      </c>
      <c r="W37" s="248"/>
      <c r="X37" s="248"/>
    </row>
    <row r="38" spans="2:24" ht="16.5" customHeight="1">
      <c r="B38" s="506" t="str">
        <f>+'中学年の部'!O15</f>
        <v>鴨田9</v>
      </c>
      <c r="C38" s="504"/>
      <c r="D38" s="504"/>
      <c r="E38" s="505"/>
      <c r="F38" s="223" t="str">
        <f>IF(G38&gt;I38,"○",IF(G38=I38,"△","●"))</f>
        <v>●</v>
      </c>
      <c r="G38" s="250">
        <f>+Q36</f>
        <v>1</v>
      </c>
      <c r="H38" s="255" t="s">
        <v>268</v>
      </c>
      <c r="I38" s="251">
        <f>+O36</f>
        <v>2</v>
      </c>
      <c r="J38" s="223" t="str">
        <f>IF(K38&gt;M38,"○",IF(K38=M38,"△","●"))</f>
        <v>△</v>
      </c>
      <c r="K38" s="250">
        <f>+Q37</f>
        <v>2</v>
      </c>
      <c r="L38" s="255" t="s">
        <v>268</v>
      </c>
      <c r="M38" s="253">
        <f>+O37</f>
        <v>2</v>
      </c>
      <c r="N38" s="254"/>
      <c r="O38" s="253"/>
      <c r="P38" s="253"/>
      <c r="Q38" s="253"/>
      <c r="R38" s="237">
        <f>IF(G38&gt;I38,"3",IF(G38=I38,"1","0"))+IF(K38&gt;M38,"3",IF(K38=M38,"1","0"))</f>
        <v>1</v>
      </c>
      <c r="S38" s="238">
        <f>+G38+K38</f>
        <v>3</v>
      </c>
      <c r="T38" s="238">
        <f>+I38+M38</f>
        <v>4</v>
      </c>
      <c r="U38" s="223">
        <f>+S38-T38</f>
        <v>-1</v>
      </c>
      <c r="V38" s="244">
        <f>RANK(R38,$R$36:$R38,0)</f>
        <v>3</v>
      </c>
      <c r="W38" s="248"/>
      <c r="X38" s="248"/>
    </row>
    <row r="39" spans="2:20" ht="20.25" customHeight="1">
      <c r="B39" s="512"/>
      <c r="C39" s="512"/>
      <c r="D39" s="512"/>
      <c r="E39" s="512"/>
      <c r="T39" s="253"/>
    </row>
    <row r="40" spans="2:24" ht="16.5" customHeight="1">
      <c r="B40" s="504" t="s">
        <v>290</v>
      </c>
      <c r="C40" s="504"/>
      <c r="D40" s="504"/>
      <c r="E40" s="504"/>
      <c r="F40" s="504" t="str">
        <f>B41</f>
        <v>一宮東9</v>
      </c>
      <c r="G40" s="504"/>
      <c r="H40" s="504"/>
      <c r="I40" s="504"/>
      <c r="J40" s="504" t="str">
        <f>(B42)</f>
        <v>大津4-B</v>
      </c>
      <c r="K40" s="504"/>
      <c r="L40" s="504"/>
      <c r="M40" s="504"/>
      <c r="N40" s="504" t="str">
        <f>(B43)</f>
        <v>横内9H</v>
      </c>
      <c r="O40" s="504"/>
      <c r="P40" s="504"/>
      <c r="Q40" s="505"/>
      <c r="R40" s="256" t="s">
        <v>235</v>
      </c>
      <c r="S40" s="247" t="s">
        <v>269</v>
      </c>
      <c r="T40" s="259" t="s">
        <v>270</v>
      </c>
      <c r="U40" s="259" t="s">
        <v>271</v>
      </c>
      <c r="V40" s="247" t="s">
        <v>236</v>
      </c>
      <c r="W40" s="248"/>
      <c r="X40" s="248"/>
    </row>
    <row r="41" spans="2:24" ht="16.5" customHeight="1">
      <c r="B41" s="506" t="str">
        <f>+'中学年の部'!Q13</f>
        <v>一宮東9</v>
      </c>
      <c r="C41" s="504"/>
      <c r="D41" s="504"/>
      <c r="E41" s="505"/>
      <c r="F41" s="249"/>
      <c r="G41" s="250"/>
      <c r="H41" s="250"/>
      <c r="I41" s="251"/>
      <c r="J41" s="220" t="str">
        <f>IF(K41&gt;M41,"○",IF(K41=M41,"△","●"))</f>
        <v>●</v>
      </c>
      <c r="K41" s="221">
        <v>0</v>
      </c>
      <c r="L41" s="221" t="s">
        <v>238</v>
      </c>
      <c r="M41" s="222">
        <v>1</v>
      </c>
      <c r="N41" s="220" t="str">
        <f>IF(O41&gt;Q41,"○",IF(O41=Q41,"△","●"))</f>
        <v>○</v>
      </c>
      <c r="O41" s="221">
        <v>4</v>
      </c>
      <c r="P41" s="221" t="s">
        <v>238</v>
      </c>
      <c r="Q41" s="221">
        <v>0</v>
      </c>
      <c r="R41" s="237">
        <f>IF(K41&gt;M41,"3",IF(K41=M41,"1","0"))+IF(O41&gt;Q41,"3",IF(O41=Q41,"1","0"))</f>
        <v>3</v>
      </c>
      <c r="S41" s="238">
        <f>+K41+O41</f>
        <v>4</v>
      </c>
      <c r="T41" s="238">
        <f>+M41+Q41</f>
        <v>1</v>
      </c>
      <c r="U41" s="223">
        <f>+S41-T41</f>
        <v>3</v>
      </c>
      <c r="V41" s="244">
        <f>RANK(R41,$R$41:$R43,0)</f>
        <v>2</v>
      </c>
      <c r="W41" s="248"/>
      <c r="X41" s="248"/>
    </row>
    <row r="42" spans="2:24" ht="16.5" customHeight="1">
      <c r="B42" s="506" t="str">
        <f>+'中学年の部'!Q14</f>
        <v>大津4-B</v>
      </c>
      <c r="C42" s="504"/>
      <c r="D42" s="504"/>
      <c r="E42" s="505"/>
      <c r="F42" s="223" t="str">
        <f>IF(G42&gt;I42,"○",IF(G42=I42,"△","●"))</f>
        <v>○</v>
      </c>
      <c r="G42" s="250">
        <f>+M41</f>
        <v>1</v>
      </c>
      <c r="H42" s="252" t="s">
        <v>240</v>
      </c>
      <c r="I42" s="253">
        <f>+K41</f>
        <v>0</v>
      </c>
      <c r="J42" s="254"/>
      <c r="K42" s="253"/>
      <c r="L42" s="253"/>
      <c r="M42" s="253"/>
      <c r="N42" s="220" t="str">
        <f>IF(O42&gt;Q42,"○",IF(O42=Q42,"△","●"))</f>
        <v>○</v>
      </c>
      <c r="O42" s="221">
        <v>8</v>
      </c>
      <c r="P42" s="221" t="s">
        <v>238</v>
      </c>
      <c r="Q42" s="221">
        <v>0</v>
      </c>
      <c r="R42" s="237">
        <f>IF(G42&gt;I42,"3",IF(G42=I42,"1","0"))+IF(O42&gt;Q42,"3",IF(O42=Q42,"1","0"))</f>
        <v>6</v>
      </c>
      <c r="S42" s="238">
        <f>+G42+O42</f>
        <v>9</v>
      </c>
      <c r="T42" s="238">
        <f>+I42+Q42</f>
        <v>0</v>
      </c>
      <c r="U42" s="223">
        <f>+S42-T42</f>
        <v>9</v>
      </c>
      <c r="V42" s="244">
        <v>1</v>
      </c>
      <c r="W42" s="248"/>
      <c r="X42" s="248"/>
    </row>
    <row r="43" spans="2:24" ht="16.5" customHeight="1">
      <c r="B43" s="506" t="str">
        <f>+'中学年の部'!Q15</f>
        <v>横内9H</v>
      </c>
      <c r="C43" s="504"/>
      <c r="D43" s="504"/>
      <c r="E43" s="505"/>
      <c r="F43" s="223" t="str">
        <f>IF(G43&gt;I43,"○",IF(G43=I43,"△","●"))</f>
        <v>●</v>
      </c>
      <c r="G43" s="250">
        <f>+Q41</f>
        <v>0</v>
      </c>
      <c r="H43" s="255" t="s">
        <v>272</v>
      </c>
      <c r="I43" s="251">
        <f>+O41</f>
        <v>4</v>
      </c>
      <c r="J43" s="223" t="str">
        <f>IF(K43&gt;M43,"○",IF(K43=M43,"△","●"))</f>
        <v>●</v>
      </c>
      <c r="K43" s="250">
        <f>+Q42</f>
        <v>0</v>
      </c>
      <c r="L43" s="255" t="s">
        <v>272</v>
      </c>
      <c r="M43" s="253">
        <f>+O42</f>
        <v>8</v>
      </c>
      <c r="N43" s="254"/>
      <c r="O43" s="253"/>
      <c r="P43" s="253"/>
      <c r="Q43" s="253"/>
      <c r="R43" s="237">
        <f>IF(G43&gt;I43,"3",IF(G43=I43,"1","0"))+IF(K43&gt;M43,"3",IF(K43=M43,"1","0"))</f>
        <v>0</v>
      </c>
      <c r="S43" s="238">
        <f>+G43+K43</f>
        <v>0</v>
      </c>
      <c r="T43" s="238">
        <f>+I43+M43</f>
        <v>12</v>
      </c>
      <c r="U43" s="223">
        <f>+S43-T43</f>
        <v>-12</v>
      </c>
      <c r="V43" s="244">
        <f>RANK(R43,$R$41:$R43,0)</f>
        <v>3</v>
      </c>
      <c r="W43" s="248"/>
      <c r="X43" s="248"/>
    </row>
    <row r="44" spans="2:20" ht="20.25" customHeight="1">
      <c r="B44" s="503"/>
      <c r="C44" s="503"/>
      <c r="D44" s="503"/>
      <c r="E44" s="503"/>
      <c r="T44" s="250"/>
    </row>
    <row r="45" spans="2:24" ht="16.5" customHeight="1">
      <c r="B45" s="504" t="s">
        <v>291</v>
      </c>
      <c r="C45" s="504"/>
      <c r="D45" s="504"/>
      <c r="E45" s="504"/>
      <c r="F45" s="511" t="str">
        <f>B46</f>
        <v>介良10B</v>
      </c>
      <c r="G45" s="509"/>
      <c r="H45" s="509"/>
      <c r="I45" s="510"/>
      <c r="J45" s="504" t="str">
        <f>(B47)</f>
        <v>高知南9-1</v>
      </c>
      <c r="K45" s="504"/>
      <c r="L45" s="504"/>
      <c r="M45" s="504"/>
      <c r="N45" s="504" t="str">
        <f>(B48)</f>
        <v>神田10</v>
      </c>
      <c r="O45" s="504"/>
      <c r="P45" s="504"/>
      <c r="Q45" s="505"/>
      <c r="R45" s="256" t="s">
        <v>235</v>
      </c>
      <c r="S45" s="247" t="s">
        <v>269</v>
      </c>
      <c r="T45" s="259" t="s">
        <v>270</v>
      </c>
      <c r="U45" s="259" t="s">
        <v>271</v>
      </c>
      <c r="V45" s="247" t="s">
        <v>236</v>
      </c>
      <c r="W45" s="248"/>
      <c r="X45" s="248"/>
    </row>
    <row r="46" spans="2:24" ht="16.5" customHeight="1">
      <c r="B46" s="508" t="str">
        <f>+'中学年の部'!S13</f>
        <v>介良10B</v>
      </c>
      <c r="C46" s="509"/>
      <c r="D46" s="509"/>
      <c r="E46" s="510"/>
      <c r="F46" s="249"/>
      <c r="G46" s="250"/>
      <c r="H46" s="250"/>
      <c r="I46" s="251"/>
      <c r="J46" s="220" t="str">
        <f>IF(K46&gt;M46,"○",IF(K46=M46,"△","●"))</f>
        <v>△</v>
      </c>
      <c r="K46" s="221">
        <v>1</v>
      </c>
      <c r="L46" s="221" t="s">
        <v>273</v>
      </c>
      <c r="M46" s="222">
        <v>1</v>
      </c>
      <c r="N46" s="220" t="str">
        <f>IF(O46&gt;Q46,"○",IF(O46=Q46,"△","●"))</f>
        <v>●</v>
      </c>
      <c r="O46" s="221">
        <v>1</v>
      </c>
      <c r="P46" s="221" t="s">
        <v>273</v>
      </c>
      <c r="Q46" s="221">
        <v>2</v>
      </c>
      <c r="R46" s="237">
        <f>IF(K46&gt;M46,"3",IF(K46=M46,"1","0"))+IF(O46&gt;Q46,"3",IF(O46=Q46,"1","0"))</f>
        <v>1</v>
      </c>
      <c r="S46" s="238">
        <f>+K46+O46</f>
        <v>2</v>
      </c>
      <c r="T46" s="238">
        <f>+M46+Q46</f>
        <v>3</v>
      </c>
      <c r="U46" s="223">
        <f>+S46-T46</f>
        <v>-1</v>
      </c>
      <c r="V46" s="244">
        <v>3</v>
      </c>
      <c r="W46" s="248"/>
      <c r="X46" s="248"/>
    </row>
    <row r="47" spans="2:24" ht="16.5" customHeight="1">
      <c r="B47" s="508" t="str">
        <f>+'中学年の部'!S14</f>
        <v>高知南9-1</v>
      </c>
      <c r="C47" s="509"/>
      <c r="D47" s="509"/>
      <c r="E47" s="510"/>
      <c r="F47" s="245" t="str">
        <f>IF(G47&gt;I47,"○",IF(G47=I47,"△","●"))</f>
        <v>△</v>
      </c>
      <c r="G47" s="253">
        <f>+M46</f>
        <v>1</v>
      </c>
      <c r="H47" s="252" t="s">
        <v>274</v>
      </c>
      <c r="I47" s="253">
        <f>+K46</f>
        <v>1</v>
      </c>
      <c r="J47" s="254"/>
      <c r="K47" s="253"/>
      <c r="L47" s="253"/>
      <c r="M47" s="253"/>
      <c r="N47" s="220" t="str">
        <f>IF(O47&gt;Q47,"○",IF(O47=Q47,"△","●"))</f>
        <v>○</v>
      </c>
      <c r="O47" s="221">
        <v>2</v>
      </c>
      <c r="P47" s="221" t="s">
        <v>275</v>
      </c>
      <c r="Q47" s="221">
        <v>0</v>
      </c>
      <c r="R47" s="237">
        <f>IF(G47&gt;I47,"3",IF(G47=I47,"1","0"))+IF(O47&gt;Q47,"3",IF(O47=Q47,"1","0"))</f>
        <v>4</v>
      </c>
      <c r="S47" s="238">
        <f>+G47+O47</f>
        <v>3</v>
      </c>
      <c r="T47" s="238">
        <f>+I47+Q47</f>
        <v>1</v>
      </c>
      <c r="U47" s="223">
        <f>+S47-T47</f>
        <v>2</v>
      </c>
      <c r="V47" s="244">
        <f>RANK(R47,$R$46:$R48,0)</f>
        <v>1</v>
      </c>
      <c r="W47" s="248"/>
      <c r="X47" s="248"/>
    </row>
    <row r="48" spans="2:24" ht="16.5" customHeight="1">
      <c r="B48" s="508" t="str">
        <f>+'中学年の部'!S15</f>
        <v>神田10</v>
      </c>
      <c r="C48" s="509"/>
      <c r="D48" s="509"/>
      <c r="E48" s="510"/>
      <c r="F48" s="220" t="str">
        <f>IF(G48&gt;I48,"○",IF(G48=I48,"△","●"))</f>
        <v>○</v>
      </c>
      <c r="G48" s="250">
        <f>+Q46</f>
        <v>2</v>
      </c>
      <c r="H48" s="255" t="s">
        <v>276</v>
      </c>
      <c r="I48" s="251">
        <f>+O46</f>
        <v>1</v>
      </c>
      <c r="J48" s="245" t="str">
        <f>IF(K48&gt;M48,"○",IF(K48=M48,"△","●"))</f>
        <v>●</v>
      </c>
      <c r="K48" s="253">
        <f>+Q47</f>
        <v>0</v>
      </c>
      <c r="L48" s="255" t="s">
        <v>276</v>
      </c>
      <c r="M48" s="253">
        <f>+O47</f>
        <v>2</v>
      </c>
      <c r="N48" s="254"/>
      <c r="O48" s="253"/>
      <c r="P48" s="253"/>
      <c r="Q48" s="253"/>
      <c r="R48" s="237">
        <f>IF(G48&gt;I48,"3",IF(G48=I48,"1","0"))+IF(K48&gt;M48,"3",IF(K48=M48,"1","0"))</f>
        <v>3</v>
      </c>
      <c r="S48" s="238">
        <f>+G48+K48</f>
        <v>2</v>
      </c>
      <c r="T48" s="238">
        <f>+I48+M48</f>
        <v>3</v>
      </c>
      <c r="U48" s="223">
        <f>+S48-T48</f>
        <v>-1</v>
      </c>
      <c r="V48" s="244">
        <v>2</v>
      </c>
      <c r="W48" s="248"/>
      <c r="X48" s="248"/>
    </row>
    <row r="49" spans="2:20" ht="20.25" customHeight="1">
      <c r="B49" s="503"/>
      <c r="C49" s="503"/>
      <c r="D49" s="503"/>
      <c r="E49" s="503"/>
      <c r="T49" s="250"/>
    </row>
    <row r="50" spans="2:24" ht="16.5" customHeight="1">
      <c r="B50" s="504" t="s">
        <v>292</v>
      </c>
      <c r="C50" s="504"/>
      <c r="D50" s="504"/>
      <c r="E50" s="504"/>
      <c r="F50" s="504" t="str">
        <f>B51</f>
        <v>十津三里9W</v>
      </c>
      <c r="G50" s="504"/>
      <c r="H50" s="504"/>
      <c r="I50" s="504"/>
      <c r="J50" s="504" t="str">
        <f>(B52)</f>
        <v>ｶﾞﾈｰｼｬ朝二</v>
      </c>
      <c r="K50" s="504"/>
      <c r="L50" s="504"/>
      <c r="M50" s="504"/>
      <c r="N50" s="504" t="str">
        <f>(B53)</f>
        <v>ｴｽﾄﾚｰﾗｽ</v>
      </c>
      <c r="O50" s="504"/>
      <c r="P50" s="504"/>
      <c r="Q50" s="505"/>
      <c r="R50" s="256" t="s">
        <v>235</v>
      </c>
      <c r="S50" s="247" t="s">
        <v>269</v>
      </c>
      <c r="T50" s="259" t="s">
        <v>270</v>
      </c>
      <c r="U50" s="259" t="s">
        <v>271</v>
      </c>
      <c r="V50" s="247" t="s">
        <v>236</v>
      </c>
      <c r="W50" s="248"/>
      <c r="X50" s="248"/>
    </row>
    <row r="51" spans="2:24" ht="16.5" customHeight="1">
      <c r="B51" s="506" t="str">
        <f>+'中学年の部'!U13</f>
        <v>十津三里9W</v>
      </c>
      <c r="C51" s="504"/>
      <c r="D51" s="504"/>
      <c r="E51" s="505"/>
      <c r="F51" s="249"/>
      <c r="G51" s="250"/>
      <c r="H51" s="250"/>
      <c r="I51" s="251"/>
      <c r="J51" s="220" t="str">
        <f>IF(K51&gt;M51,"○",IF(K51=M51,"△","●"))</f>
        <v>●</v>
      </c>
      <c r="K51" s="221">
        <v>1</v>
      </c>
      <c r="L51" s="221" t="s">
        <v>277</v>
      </c>
      <c r="M51" s="222">
        <v>2</v>
      </c>
      <c r="N51" s="220" t="str">
        <f>IF(O51&gt;Q51,"○",IF(O51=Q51,"△","●"))</f>
        <v>○</v>
      </c>
      <c r="O51" s="221">
        <v>4</v>
      </c>
      <c r="P51" s="221" t="s">
        <v>278</v>
      </c>
      <c r="Q51" s="221">
        <v>1</v>
      </c>
      <c r="R51" s="237">
        <f>IF(K51&gt;M51,"3",IF(K51=M51,"1","0"))+IF(O51&gt;Q51,"3",IF(O51=Q51,"1","0"))</f>
        <v>3</v>
      </c>
      <c r="S51" s="238">
        <f>+K51+O51</f>
        <v>5</v>
      </c>
      <c r="T51" s="238">
        <f>+M51+Q51</f>
        <v>3</v>
      </c>
      <c r="U51" s="223">
        <f>+S51-T51</f>
        <v>2</v>
      </c>
      <c r="V51" s="244">
        <v>1</v>
      </c>
      <c r="W51" s="248"/>
      <c r="X51" s="248"/>
    </row>
    <row r="52" spans="2:24" ht="16.5" customHeight="1">
      <c r="B52" s="506" t="str">
        <f>+'中学年の部'!U14</f>
        <v>ｶﾞﾈｰｼｬ朝二</v>
      </c>
      <c r="C52" s="504"/>
      <c r="D52" s="504"/>
      <c r="E52" s="505"/>
      <c r="F52" s="223" t="str">
        <f>IF(G52&gt;I52,"○",IF(G52=I52,"△","●"))</f>
        <v>○</v>
      </c>
      <c r="G52" s="250">
        <f>+M51</f>
        <v>2</v>
      </c>
      <c r="H52" s="252" t="s">
        <v>279</v>
      </c>
      <c r="I52" s="253">
        <f>+K51</f>
        <v>1</v>
      </c>
      <c r="J52" s="254"/>
      <c r="K52" s="253"/>
      <c r="L52" s="253"/>
      <c r="M52" s="253"/>
      <c r="N52" s="220" t="str">
        <f>IF(O52&gt;Q52,"○",IF(O52=Q52,"△","●"))</f>
        <v>●</v>
      </c>
      <c r="O52" s="221">
        <v>1</v>
      </c>
      <c r="P52" s="221" t="s">
        <v>280</v>
      </c>
      <c r="Q52" s="221">
        <v>2</v>
      </c>
      <c r="R52" s="237">
        <f>IF(G52&gt;I52,"3",IF(G52=I52,"1","0"))+IF(O52&gt;Q52,"3",IF(O52=Q52,"1","0"))</f>
        <v>3</v>
      </c>
      <c r="S52" s="238">
        <f>+G52+O52</f>
        <v>3</v>
      </c>
      <c r="T52" s="238">
        <f>+I52+Q52</f>
        <v>3</v>
      </c>
      <c r="U52" s="223">
        <f>+S52-T52</f>
        <v>0</v>
      </c>
      <c r="V52" s="244">
        <v>2</v>
      </c>
      <c r="W52" s="248"/>
      <c r="X52" s="248"/>
    </row>
    <row r="53" spans="2:24" ht="16.5" customHeight="1">
      <c r="B53" s="506" t="str">
        <f>+'中学年の部'!U15</f>
        <v>ｴｽﾄﾚｰﾗｽ</v>
      </c>
      <c r="C53" s="504"/>
      <c r="D53" s="504"/>
      <c r="E53" s="505"/>
      <c r="F53" s="223" t="str">
        <f>IF(G53&gt;I53,"○",IF(G53=I53,"△","●"))</f>
        <v>●</v>
      </c>
      <c r="G53" s="250">
        <f>+Q51</f>
        <v>1</v>
      </c>
      <c r="H53" s="255" t="s">
        <v>243</v>
      </c>
      <c r="I53" s="251">
        <f>+O51</f>
        <v>4</v>
      </c>
      <c r="J53" s="223" t="str">
        <f>IF(K53&gt;M53,"○",IF(K53=M53,"△","●"))</f>
        <v>○</v>
      </c>
      <c r="K53" s="250">
        <f>+Q52</f>
        <v>2</v>
      </c>
      <c r="L53" s="255" t="s">
        <v>243</v>
      </c>
      <c r="M53" s="253">
        <f>+O52</f>
        <v>1</v>
      </c>
      <c r="N53" s="254"/>
      <c r="O53" s="253"/>
      <c r="P53" s="253"/>
      <c r="Q53" s="253"/>
      <c r="R53" s="237">
        <f>IF(G53&gt;I53,"3",IF(G53=I53,"1","0"))+IF(K53&gt;M53,"3",IF(K53=M53,"1","0"))</f>
        <v>3</v>
      </c>
      <c r="S53" s="238">
        <f>+G53+K53</f>
        <v>3</v>
      </c>
      <c r="T53" s="238">
        <f>+I53+M53</f>
        <v>5</v>
      </c>
      <c r="U53" s="223">
        <f>+S53-T53</f>
        <v>-2</v>
      </c>
      <c r="V53" s="244">
        <v>3</v>
      </c>
      <c r="W53" s="248"/>
      <c r="X53" s="248"/>
    </row>
    <row r="54" spans="2:22" ht="20.25" customHeight="1">
      <c r="B54" s="507"/>
      <c r="C54" s="507"/>
      <c r="D54" s="507"/>
      <c r="E54" s="507"/>
      <c r="F54" s="258"/>
      <c r="G54" s="258"/>
      <c r="H54" s="258"/>
      <c r="I54" s="258"/>
      <c r="J54" s="258"/>
      <c r="K54" s="258"/>
      <c r="L54" s="258"/>
      <c r="M54" s="258"/>
      <c r="N54" s="258"/>
      <c r="O54" s="258"/>
      <c r="P54" s="258"/>
      <c r="Q54" s="258"/>
      <c r="R54" s="258"/>
      <c r="S54" s="258"/>
      <c r="T54" s="258"/>
      <c r="U54" s="258"/>
      <c r="V54" s="258"/>
    </row>
    <row r="55" spans="2:24" ht="16.5" customHeight="1">
      <c r="B55" s="504" t="s">
        <v>293</v>
      </c>
      <c r="C55" s="504"/>
      <c r="D55" s="504"/>
      <c r="E55" s="504"/>
      <c r="F55" s="504" t="str">
        <f>B56</f>
        <v>高知南9-2</v>
      </c>
      <c r="G55" s="504"/>
      <c r="H55" s="504"/>
      <c r="I55" s="504"/>
      <c r="J55" s="504" t="str">
        <f>(B57)</f>
        <v>UNO-AS</v>
      </c>
      <c r="K55" s="504"/>
      <c r="L55" s="504"/>
      <c r="M55" s="504"/>
      <c r="N55" s="504" t="str">
        <f>(B58)</f>
        <v>神田9</v>
      </c>
      <c r="O55" s="504"/>
      <c r="P55" s="504"/>
      <c r="Q55" s="505"/>
      <c r="R55" s="256" t="s">
        <v>235</v>
      </c>
      <c r="S55" s="247" t="s">
        <v>269</v>
      </c>
      <c r="T55" s="259" t="s">
        <v>270</v>
      </c>
      <c r="U55" s="259" t="s">
        <v>271</v>
      </c>
      <c r="V55" s="247" t="s">
        <v>236</v>
      </c>
      <c r="W55" s="248"/>
      <c r="X55" s="248"/>
    </row>
    <row r="56" spans="2:24" ht="16.5" customHeight="1">
      <c r="B56" s="506" t="str">
        <f>+'中学年の部'!W13</f>
        <v>高知南9-2</v>
      </c>
      <c r="C56" s="504"/>
      <c r="D56" s="504"/>
      <c r="E56" s="505"/>
      <c r="F56" s="249"/>
      <c r="G56" s="250"/>
      <c r="H56" s="250"/>
      <c r="I56" s="251"/>
      <c r="J56" s="220" t="str">
        <f>IF(K56&gt;M56,"○",IF(K56=M56,"△","●"))</f>
        <v>○</v>
      </c>
      <c r="K56" s="221">
        <v>5</v>
      </c>
      <c r="L56" s="221" t="s">
        <v>237</v>
      </c>
      <c r="M56" s="222">
        <v>1</v>
      </c>
      <c r="N56" s="220" t="str">
        <f>IF(O56&gt;Q56,"○",IF(O56=Q56,"△","●"))</f>
        <v>○</v>
      </c>
      <c r="O56" s="221">
        <v>4</v>
      </c>
      <c r="P56" s="221" t="s">
        <v>237</v>
      </c>
      <c r="Q56" s="221">
        <v>1</v>
      </c>
      <c r="R56" s="237">
        <f>IF(K56&gt;M56,"3",IF(K56=M56,"1","0"))+IF(O56&gt;Q56,"3",IF(O56=Q56,"1","0"))</f>
        <v>6</v>
      </c>
      <c r="S56" s="238">
        <f>+K56+O56</f>
        <v>9</v>
      </c>
      <c r="T56" s="238">
        <f>+M56+Q56</f>
        <v>2</v>
      </c>
      <c r="U56" s="223">
        <f>+S56-T56</f>
        <v>7</v>
      </c>
      <c r="V56" s="244">
        <f>RANK(R56,$R$56:$R58,0)</f>
        <v>1</v>
      </c>
      <c r="W56" s="248"/>
      <c r="X56" s="248"/>
    </row>
    <row r="57" spans="2:24" ht="16.5" customHeight="1">
      <c r="B57" s="506" t="str">
        <f>+'中学年の部'!W14</f>
        <v>UNO-AS</v>
      </c>
      <c r="C57" s="504"/>
      <c r="D57" s="504"/>
      <c r="E57" s="505"/>
      <c r="F57" s="223" t="str">
        <f>IF(G57&gt;I57,"○",IF(G57=I57,"△","●"))</f>
        <v>●</v>
      </c>
      <c r="G57" s="250">
        <f>+M56</f>
        <v>1</v>
      </c>
      <c r="H57" s="252" t="s">
        <v>240</v>
      </c>
      <c r="I57" s="253">
        <f>+K56</f>
        <v>5</v>
      </c>
      <c r="J57" s="254"/>
      <c r="K57" s="253"/>
      <c r="L57" s="253"/>
      <c r="M57" s="253"/>
      <c r="N57" s="220" t="str">
        <f>IF(O57&gt;Q57,"○",IF(O57=Q57,"△","●"))</f>
        <v>●</v>
      </c>
      <c r="O57" s="221">
        <v>2</v>
      </c>
      <c r="P57" s="221" t="s">
        <v>238</v>
      </c>
      <c r="Q57" s="221">
        <v>3</v>
      </c>
      <c r="R57" s="237">
        <f>IF(G57&gt;I57,"3",IF(G57=I57,"1","0"))+IF(O57&gt;Q57,"3",IF(O57=Q57,"1","0"))</f>
        <v>0</v>
      </c>
      <c r="S57" s="238">
        <f>+G57+O57</f>
        <v>3</v>
      </c>
      <c r="T57" s="238">
        <f>+I57+Q57</f>
        <v>8</v>
      </c>
      <c r="U57" s="223">
        <f>+S57-T57</f>
        <v>-5</v>
      </c>
      <c r="V57" s="244">
        <v>3</v>
      </c>
      <c r="W57" s="248"/>
      <c r="X57" s="248"/>
    </row>
    <row r="58" spans="2:24" ht="16.5" customHeight="1">
      <c r="B58" s="506" t="str">
        <f>+'中学年の部'!W15</f>
        <v>神田9</v>
      </c>
      <c r="C58" s="504"/>
      <c r="D58" s="504"/>
      <c r="E58" s="505"/>
      <c r="F58" s="223" t="str">
        <f>IF(G58&gt;I58,"○",IF(G58=I58,"△","●"))</f>
        <v>●</v>
      </c>
      <c r="G58" s="250">
        <f>+Q56</f>
        <v>1</v>
      </c>
      <c r="H58" s="255" t="s">
        <v>240</v>
      </c>
      <c r="I58" s="251">
        <f>+O56</f>
        <v>4</v>
      </c>
      <c r="J58" s="223" t="str">
        <f>IF(K58&gt;M58,"○",IF(K58=M58,"△","●"))</f>
        <v>○</v>
      </c>
      <c r="K58" s="250">
        <f>+Q57</f>
        <v>3</v>
      </c>
      <c r="L58" s="255" t="s">
        <v>240</v>
      </c>
      <c r="M58" s="253">
        <f>+O57</f>
        <v>2</v>
      </c>
      <c r="N58" s="254"/>
      <c r="O58" s="253"/>
      <c r="P58" s="253"/>
      <c r="Q58" s="253"/>
      <c r="R58" s="237">
        <f>IF(G58&gt;I58,"3",IF(G58=I58,"1","0"))+IF(K58&gt;M58,"3",IF(K58=M58,"1","0"))</f>
        <v>3</v>
      </c>
      <c r="S58" s="238">
        <f>+G58+K58</f>
        <v>4</v>
      </c>
      <c r="T58" s="238">
        <f>+I58+M58</f>
        <v>6</v>
      </c>
      <c r="U58" s="223">
        <f>+S58-T58</f>
        <v>-2</v>
      </c>
      <c r="V58" s="244">
        <f>RANK(R58,$R$56:$R58,0)</f>
        <v>2</v>
      </c>
      <c r="W58" s="248"/>
      <c r="X58" s="248"/>
    </row>
    <row r="59" spans="2:22" ht="20.25" customHeight="1">
      <c r="B59" s="507"/>
      <c r="C59" s="507"/>
      <c r="D59" s="507"/>
      <c r="E59" s="507"/>
      <c r="F59" s="258"/>
      <c r="G59" s="258"/>
      <c r="H59" s="258"/>
      <c r="I59" s="258"/>
      <c r="J59" s="258"/>
      <c r="K59" s="258"/>
      <c r="L59" s="258"/>
      <c r="M59" s="258"/>
      <c r="N59" s="258"/>
      <c r="O59" s="258"/>
      <c r="P59" s="258"/>
      <c r="Q59" s="258"/>
      <c r="R59" s="258"/>
      <c r="S59" s="258"/>
      <c r="T59" s="258"/>
      <c r="U59" s="258"/>
      <c r="V59" s="258"/>
    </row>
    <row r="60" spans="2:24" ht="16.5" customHeight="1">
      <c r="B60" s="504" t="s">
        <v>294</v>
      </c>
      <c r="C60" s="504"/>
      <c r="D60" s="504"/>
      <c r="E60" s="504"/>
      <c r="F60" s="504" t="str">
        <f>B61</f>
        <v>横内S</v>
      </c>
      <c r="G60" s="504"/>
      <c r="H60" s="504"/>
      <c r="I60" s="504"/>
      <c r="J60" s="504" t="str">
        <f>(B62)</f>
        <v>泉野9</v>
      </c>
      <c r="K60" s="504"/>
      <c r="L60" s="504"/>
      <c r="M60" s="504"/>
      <c r="N60" s="504" t="str">
        <f>(B63)</f>
        <v>春野9</v>
      </c>
      <c r="O60" s="504"/>
      <c r="P60" s="504"/>
      <c r="Q60" s="505"/>
      <c r="R60" s="256" t="s">
        <v>235</v>
      </c>
      <c r="S60" s="247" t="s">
        <v>269</v>
      </c>
      <c r="T60" s="259" t="s">
        <v>270</v>
      </c>
      <c r="U60" s="259" t="s">
        <v>271</v>
      </c>
      <c r="V60" s="247" t="s">
        <v>236</v>
      </c>
      <c r="W60" s="248"/>
      <c r="X60" s="248"/>
    </row>
    <row r="61" spans="2:24" ht="16.5" customHeight="1">
      <c r="B61" s="506" t="str">
        <f>+'中学年の部'!Y13</f>
        <v>横内S</v>
      </c>
      <c r="C61" s="504"/>
      <c r="D61" s="504"/>
      <c r="E61" s="505"/>
      <c r="F61" s="249"/>
      <c r="G61" s="250"/>
      <c r="H61" s="250"/>
      <c r="I61" s="251"/>
      <c r="J61" s="220" t="str">
        <f>IF(K61&gt;M61,"○",IF(K61=M61,"△","●"))</f>
        <v>●</v>
      </c>
      <c r="K61" s="221">
        <v>0</v>
      </c>
      <c r="L61" s="221" t="s">
        <v>281</v>
      </c>
      <c r="M61" s="222">
        <v>5</v>
      </c>
      <c r="N61" s="220" t="str">
        <f>IF(O61&gt;Q61,"○",IF(O61=Q61,"△","●"))</f>
        <v>●</v>
      </c>
      <c r="O61" s="221">
        <v>0</v>
      </c>
      <c r="P61" s="221" t="s">
        <v>281</v>
      </c>
      <c r="Q61" s="221">
        <v>1</v>
      </c>
      <c r="R61" s="237">
        <f>IF(K61&gt;M61,"3",IF(K61=M61,"1","0"))+IF(O61&gt;Q61,"3",IF(O61=Q61,"1","0"))</f>
        <v>0</v>
      </c>
      <c r="S61" s="238">
        <f>+K61+O61</f>
        <v>0</v>
      </c>
      <c r="T61" s="238">
        <f>+M61+Q61</f>
        <v>6</v>
      </c>
      <c r="U61" s="223">
        <f>+S61-T61</f>
        <v>-6</v>
      </c>
      <c r="V61" s="244">
        <f>RANK(R61,$R$61:$R63,0)</f>
        <v>3</v>
      </c>
      <c r="W61" s="248"/>
      <c r="X61" s="248"/>
    </row>
    <row r="62" spans="2:24" ht="16.5" customHeight="1">
      <c r="B62" s="506" t="str">
        <f>+'中学年の部'!Y14</f>
        <v>泉野9</v>
      </c>
      <c r="C62" s="504"/>
      <c r="D62" s="504"/>
      <c r="E62" s="505"/>
      <c r="F62" s="223" t="str">
        <f>IF(G62&gt;I62,"○",IF(G62=I62,"△","●"))</f>
        <v>○</v>
      </c>
      <c r="G62" s="250">
        <f>+M61</f>
        <v>5</v>
      </c>
      <c r="H62" s="252" t="s">
        <v>253</v>
      </c>
      <c r="I62" s="253">
        <f>+K61</f>
        <v>0</v>
      </c>
      <c r="J62" s="254"/>
      <c r="K62" s="253"/>
      <c r="L62" s="253"/>
      <c r="M62" s="253"/>
      <c r="N62" s="220" t="str">
        <f>IF(O62&gt;Q62,"○",IF(O62=Q62,"△","●"))</f>
        <v>●</v>
      </c>
      <c r="O62" s="221">
        <v>1</v>
      </c>
      <c r="P62" s="221" t="s">
        <v>254</v>
      </c>
      <c r="Q62" s="221">
        <v>2</v>
      </c>
      <c r="R62" s="237">
        <f>IF(G62&gt;I62,"3",IF(G62=I62,"1","0"))+IF(O62&gt;Q62,"3",IF(O62=Q62,"1","0"))</f>
        <v>3</v>
      </c>
      <c r="S62" s="238">
        <f>+G62+O62</f>
        <v>6</v>
      </c>
      <c r="T62" s="238">
        <f>+I62+Q62</f>
        <v>2</v>
      </c>
      <c r="U62" s="223">
        <f>+S62-T62</f>
        <v>4</v>
      </c>
      <c r="V62" s="244">
        <v>2</v>
      </c>
      <c r="W62" s="248"/>
      <c r="X62" s="248"/>
    </row>
    <row r="63" spans="2:24" ht="16.5" customHeight="1">
      <c r="B63" s="506" t="str">
        <f>+'中学年の部'!Y15</f>
        <v>春野9</v>
      </c>
      <c r="C63" s="504"/>
      <c r="D63" s="504"/>
      <c r="E63" s="505"/>
      <c r="F63" s="223" t="str">
        <f>IF(G63&gt;I63,"○",IF(G63=I63,"△","●"))</f>
        <v>○</v>
      </c>
      <c r="G63" s="250">
        <f>+Q61</f>
        <v>1</v>
      </c>
      <c r="H63" s="255" t="s">
        <v>282</v>
      </c>
      <c r="I63" s="251">
        <f>+O61</f>
        <v>0</v>
      </c>
      <c r="J63" s="223" t="str">
        <f>IF(K63&gt;M63,"○",IF(K63=M63,"△","●"))</f>
        <v>○</v>
      </c>
      <c r="K63" s="250">
        <f>+Q62</f>
        <v>2</v>
      </c>
      <c r="L63" s="255" t="s">
        <v>282</v>
      </c>
      <c r="M63" s="253">
        <f>+O62</f>
        <v>1</v>
      </c>
      <c r="N63" s="254"/>
      <c r="O63" s="253"/>
      <c r="P63" s="253"/>
      <c r="Q63" s="253"/>
      <c r="R63" s="237">
        <f>IF(G63&gt;I63,"3",IF(G63=I63,"1","0"))+IF(K63&gt;M63,"3",IF(K63=M63,"1","0"))</f>
        <v>6</v>
      </c>
      <c r="S63" s="238">
        <f>+G63+K63</f>
        <v>3</v>
      </c>
      <c r="T63" s="238">
        <f>+I63+M63</f>
        <v>1</v>
      </c>
      <c r="U63" s="223">
        <f>+S63-T63</f>
        <v>2</v>
      </c>
      <c r="V63" s="244">
        <f>RANK(R63,$R$61:$R63,0)</f>
        <v>1</v>
      </c>
      <c r="W63" s="248"/>
      <c r="X63" s="248"/>
    </row>
    <row r="64" spans="2:20" ht="20.25" customHeight="1">
      <c r="B64" s="503"/>
      <c r="C64" s="503"/>
      <c r="D64" s="503"/>
      <c r="E64" s="503"/>
      <c r="T64" s="258"/>
    </row>
    <row r="65" ht="27" customHeight="1">
      <c r="T65" s="248"/>
    </row>
    <row r="66" spans="6:21" ht="11.25">
      <c r="F66" s="248"/>
      <c r="G66" s="248"/>
      <c r="H66" s="248"/>
      <c r="I66" s="248"/>
      <c r="J66" s="248"/>
      <c r="K66" s="248"/>
      <c r="L66" s="248"/>
      <c r="M66" s="248"/>
      <c r="N66" s="248"/>
      <c r="O66" s="248"/>
      <c r="P66" s="248"/>
      <c r="Q66" s="248"/>
      <c r="R66" s="248"/>
      <c r="S66" s="248"/>
      <c r="T66" s="248"/>
      <c r="U66" s="248"/>
    </row>
    <row r="69" ht="11.25">
      <c r="P69" s="248"/>
    </row>
  </sheetData>
  <mergeCells count="100">
    <mergeCell ref="J20:M20"/>
    <mergeCell ref="N20:Q20"/>
    <mergeCell ref="B24:E24"/>
    <mergeCell ref="B25:E25"/>
    <mergeCell ref="F25:I25"/>
    <mergeCell ref="J25:M25"/>
    <mergeCell ref="N25:Q25"/>
    <mergeCell ref="J10:M10"/>
    <mergeCell ref="N10:Q10"/>
    <mergeCell ref="B14:E14"/>
    <mergeCell ref="B15:E15"/>
    <mergeCell ref="J15:M15"/>
    <mergeCell ref="N15:Q15"/>
    <mergeCell ref="B11:E11"/>
    <mergeCell ref="B12:E12"/>
    <mergeCell ref="B13:E13"/>
    <mergeCell ref="F15:I15"/>
    <mergeCell ref="A1:X1"/>
    <mergeCell ref="A2:X2"/>
    <mergeCell ref="F5:I5"/>
    <mergeCell ref="J5:M5"/>
    <mergeCell ref="N5:Q5"/>
    <mergeCell ref="B4:E4"/>
    <mergeCell ref="B5:E5"/>
    <mergeCell ref="B6:E6"/>
    <mergeCell ref="B7:E7"/>
    <mergeCell ref="B8:E8"/>
    <mergeCell ref="F10:I10"/>
    <mergeCell ref="B9:E9"/>
    <mergeCell ref="B10:E10"/>
    <mergeCell ref="B16:E16"/>
    <mergeCell ref="B17:E17"/>
    <mergeCell ref="B18:E18"/>
    <mergeCell ref="F20:I20"/>
    <mergeCell ref="B19:E19"/>
    <mergeCell ref="B20:E20"/>
    <mergeCell ref="W28:X28"/>
    <mergeCell ref="B26:E26"/>
    <mergeCell ref="B21:E21"/>
    <mergeCell ref="B22:E22"/>
    <mergeCell ref="B23:E23"/>
    <mergeCell ref="B30:E30"/>
    <mergeCell ref="J30:M30"/>
    <mergeCell ref="N30:Q30"/>
    <mergeCell ref="B27:E27"/>
    <mergeCell ref="B28:E28"/>
    <mergeCell ref="B29:E29"/>
    <mergeCell ref="F30:I30"/>
    <mergeCell ref="B31:E31"/>
    <mergeCell ref="B32:E32"/>
    <mergeCell ref="B33:E33"/>
    <mergeCell ref="B34:E34"/>
    <mergeCell ref="B35:E35"/>
    <mergeCell ref="F35:I35"/>
    <mergeCell ref="J35:M35"/>
    <mergeCell ref="N35:Q35"/>
    <mergeCell ref="N40:Q40"/>
    <mergeCell ref="B36:E36"/>
    <mergeCell ref="B37:E37"/>
    <mergeCell ref="B38:E38"/>
    <mergeCell ref="B39:E39"/>
    <mergeCell ref="B40:E40"/>
    <mergeCell ref="F40:I40"/>
    <mergeCell ref="J40:M40"/>
    <mergeCell ref="B41:E41"/>
    <mergeCell ref="B42:E42"/>
    <mergeCell ref="B43:E43"/>
    <mergeCell ref="B44:E44"/>
    <mergeCell ref="B45:E45"/>
    <mergeCell ref="F45:I45"/>
    <mergeCell ref="J45:M45"/>
    <mergeCell ref="N45:Q45"/>
    <mergeCell ref="B46:E46"/>
    <mergeCell ref="B47:E47"/>
    <mergeCell ref="B48:E48"/>
    <mergeCell ref="B49:E49"/>
    <mergeCell ref="B50:E50"/>
    <mergeCell ref="F50:I50"/>
    <mergeCell ref="J50:M50"/>
    <mergeCell ref="N50:Q50"/>
    <mergeCell ref="B54:E54"/>
    <mergeCell ref="B53:E53"/>
    <mergeCell ref="B51:E51"/>
    <mergeCell ref="B52:E52"/>
    <mergeCell ref="B55:E55"/>
    <mergeCell ref="F55:I55"/>
    <mergeCell ref="J55:M55"/>
    <mergeCell ref="N55:Q55"/>
    <mergeCell ref="B59:E59"/>
    <mergeCell ref="B57:E57"/>
    <mergeCell ref="B58:E58"/>
    <mergeCell ref="B56:E56"/>
    <mergeCell ref="B64:E64"/>
    <mergeCell ref="N60:Q60"/>
    <mergeCell ref="B61:E61"/>
    <mergeCell ref="B62:E62"/>
    <mergeCell ref="B63:E63"/>
    <mergeCell ref="B60:E60"/>
    <mergeCell ref="F60:I60"/>
    <mergeCell ref="J60:M60"/>
  </mergeCells>
  <printOptions horizontalCentered="1" verticalCentered="1"/>
  <pageMargins left="0.5118110236220472" right="0.3937007874015748" top="0.3937007874015748" bottom="0.984251968503937" header="0.5118110236220472" footer="0.5118110236220472"/>
  <pageSetup horizontalDpi="600" verticalDpi="600" orientation="portrait" paperSize="9" scale="99"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sheetPr codeName="Sheet6">
    <tabColor indexed="15"/>
  </sheetPr>
  <dimension ref="A1:AQ63"/>
  <sheetViews>
    <sheetView showGridLines="0" view="pageBreakPreview" zoomScaleSheetLayoutView="100" workbookViewId="0" topLeftCell="A19">
      <selection activeCell="C49" sqref="C49:AN51"/>
    </sheetView>
  </sheetViews>
  <sheetFormatPr defaultColWidth="9.00390625" defaultRowHeight="12.75" customHeight="1"/>
  <cols>
    <col min="1" max="16384" width="3.50390625" style="150" customWidth="1"/>
  </cols>
  <sheetData>
    <row r="1" spans="1:43" ht="12.75" customHeight="1">
      <c r="A1" s="541" t="s">
        <v>295</v>
      </c>
      <c r="B1" s="541"/>
      <c r="C1" s="541"/>
      <c r="D1" s="541"/>
      <c r="E1" s="541"/>
      <c r="F1" s="541"/>
      <c r="G1" s="541"/>
      <c r="H1" s="541"/>
      <c r="I1" s="541"/>
      <c r="J1" s="541"/>
      <c r="K1" s="541"/>
      <c r="L1" s="541"/>
      <c r="M1" s="541"/>
      <c r="N1" s="541"/>
      <c r="O1" s="541"/>
      <c r="P1" s="541"/>
      <c r="Q1" s="541"/>
      <c r="R1" s="541"/>
      <c r="S1" s="541"/>
      <c r="T1" s="541"/>
      <c r="U1" s="541"/>
      <c r="V1" s="541"/>
      <c r="W1" s="541"/>
      <c r="X1" s="541"/>
      <c r="Y1" s="541"/>
      <c r="Z1" s="541"/>
      <c r="AA1" s="541"/>
      <c r="AB1" s="541"/>
      <c r="AC1" s="541"/>
      <c r="AD1" s="541"/>
      <c r="AE1" s="541"/>
      <c r="AF1" s="541"/>
      <c r="AG1" s="541"/>
      <c r="AH1" s="541"/>
      <c r="AI1" s="541"/>
      <c r="AJ1" s="541"/>
      <c r="AK1" s="541"/>
      <c r="AL1" s="541"/>
      <c r="AM1" s="541"/>
      <c r="AN1" s="541"/>
      <c r="AO1" s="541"/>
      <c r="AP1" s="541"/>
      <c r="AQ1" s="541"/>
    </row>
    <row r="2" spans="1:43" ht="12.75" customHeight="1">
      <c r="A2" s="541"/>
      <c r="B2" s="541"/>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541"/>
      <c r="AN2" s="541"/>
      <c r="AO2" s="541"/>
      <c r="AP2" s="541"/>
      <c r="AQ2" s="541"/>
    </row>
    <row r="3" spans="1:43" ht="12.75" customHeight="1">
      <c r="A3" s="541"/>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541"/>
      <c r="AJ3" s="541"/>
      <c r="AK3" s="541"/>
      <c r="AL3" s="541"/>
      <c r="AM3" s="541"/>
      <c r="AN3" s="541"/>
      <c r="AO3" s="541"/>
      <c r="AP3" s="541"/>
      <c r="AQ3" s="541"/>
    </row>
    <row r="4" spans="2:27" ht="12.75" customHeight="1">
      <c r="B4" s="269" t="s">
        <v>296</v>
      </c>
      <c r="C4" s="269"/>
      <c r="D4" s="269"/>
      <c r="E4" s="269"/>
      <c r="H4" s="151"/>
      <c r="I4" s="151"/>
      <c r="J4" s="151"/>
      <c r="K4" s="151"/>
      <c r="L4" s="151"/>
      <c r="M4" s="151"/>
      <c r="N4" s="151"/>
      <c r="O4" s="151"/>
      <c r="P4" s="151"/>
      <c r="Q4" s="151"/>
      <c r="R4" s="151"/>
      <c r="S4" s="151"/>
      <c r="T4" s="151"/>
      <c r="U4" s="151"/>
      <c r="V4" s="151"/>
      <c r="W4" s="151"/>
      <c r="X4" s="151"/>
      <c r="Y4" s="151"/>
      <c r="Z4" s="151"/>
      <c r="AA4" s="152"/>
    </row>
    <row r="5" spans="5:27" ht="12.75" customHeight="1" thickBot="1">
      <c r="E5" s="164"/>
      <c r="F5" s="164"/>
      <c r="G5" s="164"/>
      <c r="H5" s="164"/>
      <c r="I5" s="164"/>
      <c r="J5" s="164"/>
      <c r="K5" s="164"/>
      <c r="L5" s="164"/>
      <c r="M5" s="164"/>
      <c r="N5" s="164"/>
      <c r="O5" s="164"/>
      <c r="P5" s="164"/>
      <c r="Q5" s="164"/>
      <c r="R5" s="164"/>
      <c r="S5" s="164"/>
      <c r="V5" s="153"/>
      <c r="W5" s="153"/>
      <c r="X5" s="153"/>
      <c r="Y5" s="153"/>
      <c r="Z5" s="153"/>
      <c r="AA5" s="153"/>
    </row>
    <row r="6" spans="2:37" ht="12.75" customHeight="1" thickTop="1">
      <c r="B6" s="551" t="s">
        <v>108</v>
      </c>
      <c r="C6" s="552"/>
      <c r="D6" s="552"/>
      <c r="E6" s="552"/>
      <c r="F6" s="553"/>
      <c r="G6" s="165"/>
      <c r="H6" s="165"/>
      <c r="I6" s="165"/>
      <c r="J6" s="165"/>
      <c r="K6" s="165"/>
      <c r="L6" s="165"/>
      <c r="M6" s="165"/>
      <c r="N6" s="165"/>
      <c r="O6" s="165"/>
      <c r="P6" s="165"/>
      <c r="Q6" s="165"/>
      <c r="R6" s="165"/>
      <c r="S6" s="165"/>
      <c r="T6" s="165"/>
      <c r="U6" s="165"/>
      <c r="V6" s="165"/>
      <c r="W6" s="165"/>
      <c r="X6" s="165"/>
      <c r="Y6" s="165"/>
      <c r="Z6" s="165"/>
      <c r="AA6" s="165"/>
      <c r="AK6" s="150" t="s">
        <v>483</v>
      </c>
    </row>
    <row r="7" spans="2:41" ht="12.75" customHeight="1" thickBot="1">
      <c r="B7" s="554"/>
      <c r="C7" s="555"/>
      <c r="D7" s="555"/>
      <c r="E7" s="555"/>
      <c r="F7" s="556"/>
      <c r="G7" s="151"/>
      <c r="H7" s="151"/>
      <c r="I7" s="151"/>
      <c r="J7" s="151"/>
      <c r="K7" s="151"/>
      <c r="L7" s="151"/>
      <c r="M7" s="151"/>
      <c r="N7" s="151"/>
      <c r="O7" s="151"/>
      <c r="P7" s="151"/>
      <c r="Q7" s="151"/>
      <c r="R7" s="151"/>
      <c r="S7" s="151"/>
      <c r="T7" s="151"/>
      <c r="U7" s="151"/>
      <c r="V7" s="153"/>
      <c r="W7" s="153"/>
      <c r="X7" s="153"/>
      <c r="Y7" s="153"/>
      <c r="Z7" s="153"/>
      <c r="AA7" s="153"/>
      <c r="AI7" s="157"/>
      <c r="AJ7" s="158"/>
      <c r="AK7" s="158"/>
      <c r="AL7" s="158"/>
      <c r="AM7" s="158"/>
      <c r="AN7" s="158"/>
      <c r="AO7" s="159"/>
    </row>
    <row r="8" spans="2:41" ht="12.75" customHeight="1" thickTop="1">
      <c r="B8" s="557" t="s">
        <v>297</v>
      </c>
      <c r="C8" s="557"/>
      <c r="D8" s="557"/>
      <c r="E8" s="557"/>
      <c r="F8" s="557"/>
      <c r="G8" s="557"/>
      <c r="H8" s="557"/>
      <c r="I8" s="557"/>
      <c r="J8" s="557"/>
      <c r="K8" s="557"/>
      <c r="L8" s="557"/>
      <c r="M8" s="557"/>
      <c r="N8" s="557"/>
      <c r="O8" s="557"/>
      <c r="P8" s="557"/>
      <c r="Q8" s="557"/>
      <c r="R8" s="557"/>
      <c r="S8" s="557"/>
      <c r="T8" s="557"/>
      <c r="U8" s="161"/>
      <c r="V8" s="161"/>
      <c r="W8" s="161"/>
      <c r="X8" s="161"/>
      <c r="Y8" s="161"/>
      <c r="Z8" s="161"/>
      <c r="AA8" s="161"/>
      <c r="AI8" s="154"/>
      <c r="AJ8" s="155"/>
      <c r="AK8" s="155"/>
      <c r="AL8" s="155"/>
      <c r="AM8" s="155"/>
      <c r="AN8" s="155"/>
      <c r="AO8" s="156"/>
    </row>
    <row r="9" spans="2:41" ht="12.75" customHeight="1">
      <c r="B9" s="557"/>
      <c r="C9" s="557"/>
      <c r="D9" s="557"/>
      <c r="E9" s="557"/>
      <c r="F9" s="557"/>
      <c r="G9" s="557"/>
      <c r="H9" s="557"/>
      <c r="I9" s="557"/>
      <c r="J9" s="557"/>
      <c r="K9" s="557"/>
      <c r="L9" s="557"/>
      <c r="M9" s="557"/>
      <c r="N9" s="557"/>
      <c r="O9" s="557"/>
      <c r="P9" s="557"/>
      <c r="Q9" s="557"/>
      <c r="R9" s="557"/>
      <c r="S9" s="557"/>
      <c r="T9" s="557"/>
      <c r="U9" s="161"/>
      <c r="V9" s="161"/>
      <c r="W9" s="161"/>
      <c r="X9" s="161"/>
      <c r="Y9" s="161"/>
      <c r="Z9" s="161"/>
      <c r="AA9" s="161"/>
      <c r="AI9" s="154"/>
      <c r="AJ9" s="155"/>
      <c r="AK9" s="155"/>
      <c r="AL9" s="155"/>
      <c r="AM9" s="155"/>
      <c r="AN9" s="155"/>
      <c r="AO9" s="156"/>
    </row>
    <row r="10" spans="2:42" ht="12.75" customHeight="1">
      <c r="B10" s="557"/>
      <c r="C10" s="557"/>
      <c r="D10" s="557"/>
      <c r="E10" s="557"/>
      <c r="F10" s="557"/>
      <c r="G10" s="557"/>
      <c r="H10" s="557"/>
      <c r="I10" s="557"/>
      <c r="J10" s="557"/>
      <c r="K10" s="557"/>
      <c r="L10" s="557"/>
      <c r="M10" s="557"/>
      <c r="N10" s="557"/>
      <c r="O10" s="557"/>
      <c r="P10" s="557"/>
      <c r="Q10" s="557"/>
      <c r="R10" s="557"/>
      <c r="S10" s="557"/>
      <c r="T10" s="557"/>
      <c r="U10" s="155" t="s">
        <v>375</v>
      </c>
      <c r="V10" s="155"/>
      <c r="W10" s="155"/>
      <c r="X10" s="155"/>
      <c r="Y10" s="155"/>
      <c r="Z10" s="155"/>
      <c r="AA10" s="155"/>
      <c r="AH10" s="684" t="s">
        <v>172</v>
      </c>
      <c r="AI10" s="684"/>
      <c r="AO10" s="684" t="s">
        <v>378</v>
      </c>
      <c r="AP10" s="684"/>
    </row>
    <row r="11" spans="2:42" ht="12.75" customHeight="1">
      <c r="B11" s="155"/>
      <c r="C11" s="155"/>
      <c r="D11" s="155"/>
      <c r="E11" s="155"/>
      <c r="F11" s="155"/>
      <c r="G11" s="155"/>
      <c r="H11" s="155"/>
      <c r="I11" s="155"/>
      <c r="J11" s="155"/>
      <c r="K11" s="155"/>
      <c r="L11" s="155"/>
      <c r="M11" s="155"/>
      <c r="N11" s="155"/>
      <c r="O11" s="549" t="s">
        <v>301</v>
      </c>
      <c r="P11" s="549"/>
      <c r="Q11" s="549"/>
      <c r="R11" s="549"/>
      <c r="S11" s="549"/>
      <c r="T11" s="549"/>
      <c r="U11" s="549"/>
      <c r="V11" s="549"/>
      <c r="W11" s="549"/>
      <c r="X11" s="549"/>
      <c r="Y11" s="549"/>
      <c r="Z11" s="549"/>
      <c r="AA11" s="549"/>
      <c r="AH11" s="684"/>
      <c r="AI11" s="684"/>
      <c r="AJ11" s="699">
        <v>6</v>
      </c>
      <c r="AN11" s="699">
        <v>0</v>
      </c>
      <c r="AO11" s="684"/>
      <c r="AP11" s="684"/>
    </row>
    <row r="12" spans="1:42" ht="12.75" customHeight="1">
      <c r="A12" s="155"/>
      <c r="B12" s="155"/>
      <c r="C12" s="262"/>
      <c r="D12" s="262"/>
      <c r="E12" s="155"/>
      <c r="F12" s="262"/>
      <c r="G12" s="155"/>
      <c r="H12" s="262"/>
      <c r="I12" s="155"/>
      <c r="J12" s="262"/>
      <c r="K12" s="155"/>
      <c r="L12" s="262"/>
      <c r="M12" s="155"/>
      <c r="N12" s="262"/>
      <c r="O12" s="549"/>
      <c r="P12" s="549"/>
      <c r="Q12" s="549"/>
      <c r="R12" s="549"/>
      <c r="S12" s="549"/>
      <c r="T12" s="549"/>
      <c r="U12" s="549"/>
      <c r="V12" s="549"/>
      <c r="W12" s="549"/>
      <c r="X12" s="549"/>
      <c r="Y12" s="549"/>
      <c r="Z12" s="549"/>
      <c r="AA12" s="549"/>
      <c r="AH12" s="684"/>
      <c r="AI12" s="684"/>
      <c r="AJ12" s="699"/>
      <c r="AN12" s="699"/>
      <c r="AO12" s="684"/>
      <c r="AP12" s="684"/>
    </row>
    <row r="13" spans="1:42" ht="12.75" customHeight="1">
      <c r="A13" s="155"/>
      <c r="B13" s="155"/>
      <c r="C13" s="262"/>
      <c r="D13" s="262"/>
      <c r="E13" s="155"/>
      <c r="F13" s="262"/>
      <c r="G13" s="155"/>
      <c r="H13" s="262"/>
      <c r="I13" s="155"/>
      <c r="J13" s="262"/>
      <c r="K13" s="155"/>
      <c r="L13" s="262"/>
      <c r="M13" s="155"/>
      <c r="N13" s="262"/>
      <c r="O13" s="549"/>
      <c r="P13" s="549"/>
      <c r="Q13" s="549"/>
      <c r="R13" s="549"/>
      <c r="S13" s="549"/>
      <c r="T13" s="549"/>
      <c r="U13" s="549"/>
      <c r="V13" s="549"/>
      <c r="W13" s="549"/>
      <c r="X13" s="549"/>
      <c r="Y13" s="549"/>
      <c r="Z13" s="549"/>
      <c r="AA13" s="549"/>
      <c r="AH13" s="684"/>
      <c r="AI13" s="684"/>
      <c r="AO13" s="684"/>
      <c r="AP13" s="684"/>
    </row>
    <row r="14" spans="1:42" ht="12.75" customHeight="1">
      <c r="A14" s="155"/>
      <c r="B14" s="260"/>
      <c r="C14" s="262"/>
      <c r="D14" s="262"/>
      <c r="E14" s="261"/>
      <c r="F14" s="262"/>
      <c r="G14" s="261"/>
      <c r="H14" s="262"/>
      <c r="I14" s="261"/>
      <c r="J14" s="262"/>
      <c r="K14" s="261"/>
      <c r="L14" s="262"/>
      <c r="M14" s="261"/>
      <c r="N14" s="262"/>
      <c r="O14" s="261"/>
      <c r="P14" s="260"/>
      <c r="Q14" s="261"/>
      <c r="R14" s="155"/>
      <c r="S14" s="163"/>
      <c r="T14" s="163"/>
      <c r="U14" s="734"/>
      <c r="V14" s="163"/>
      <c r="W14" s="163"/>
      <c r="X14" s="163"/>
      <c r="Y14" s="163"/>
      <c r="Z14" s="163"/>
      <c r="AA14" s="163"/>
      <c r="AH14" s="684"/>
      <c r="AI14" s="684"/>
      <c r="AO14" s="684"/>
      <c r="AP14" s="684"/>
    </row>
    <row r="15" spans="1:42" ht="12.75" customHeight="1" thickBot="1">
      <c r="A15" s="155"/>
      <c r="B15" s="261"/>
      <c r="C15" s="262"/>
      <c r="D15" s="262"/>
      <c r="E15" s="261"/>
      <c r="F15" s="262"/>
      <c r="G15" s="261"/>
      <c r="H15" s="262"/>
      <c r="I15" s="261"/>
      <c r="J15" s="262"/>
      <c r="K15" s="731"/>
      <c r="L15" s="732"/>
      <c r="M15" s="731"/>
      <c r="N15" s="732"/>
      <c r="O15" s="731"/>
      <c r="P15" s="731"/>
      <c r="Q15" s="731"/>
      <c r="R15" s="716"/>
      <c r="S15" s="733"/>
      <c r="T15" s="733"/>
      <c r="U15" s="735"/>
      <c r="V15" s="357"/>
      <c r="W15" s="163"/>
      <c r="X15" s="163"/>
      <c r="Y15" s="163"/>
      <c r="Z15" s="163"/>
      <c r="AA15" s="163"/>
      <c r="AO15" s="684"/>
      <c r="AP15" s="684"/>
    </row>
    <row r="16" spans="1:42" ht="12.75" customHeight="1">
      <c r="A16" s="155"/>
      <c r="B16" s="155"/>
      <c r="C16" s="262"/>
      <c r="D16" s="262"/>
      <c r="E16" s="155"/>
      <c r="F16" s="155"/>
      <c r="G16" s="155"/>
      <c r="H16" s="155"/>
      <c r="I16" s="155"/>
      <c r="J16" s="715"/>
      <c r="K16" s="155"/>
      <c r="L16" s="155"/>
      <c r="M16" s="155"/>
      <c r="N16" s="155"/>
      <c r="O16" s="155"/>
      <c r="P16" s="155"/>
      <c r="Q16" s="155"/>
      <c r="R16" s="155"/>
      <c r="S16" s="162"/>
      <c r="T16" s="162"/>
      <c r="U16" s="162"/>
      <c r="V16" s="276"/>
      <c r="W16" s="276"/>
      <c r="X16" s="276"/>
      <c r="Y16" s="276"/>
      <c r="Z16" s="276"/>
      <c r="AA16" s="276"/>
      <c r="AB16" s="158"/>
      <c r="AC16" s="158"/>
      <c r="AD16" s="158"/>
      <c r="AE16" s="158"/>
      <c r="AF16" s="714"/>
      <c r="AO16" s="684"/>
      <c r="AP16" s="684"/>
    </row>
    <row r="17" spans="1:32" ht="12.75" customHeight="1">
      <c r="A17" s="155"/>
      <c r="B17" s="155"/>
      <c r="C17" s="155"/>
      <c r="D17" s="155"/>
      <c r="E17" s="155"/>
      <c r="F17" s="155"/>
      <c r="G17" s="155"/>
      <c r="H17" s="155"/>
      <c r="I17" s="155"/>
      <c r="J17" s="715"/>
      <c r="K17" s="155"/>
      <c r="L17" s="155"/>
      <c r="M17" s="155"/>
      <c r="N17" s="155"/>
      <c r="O17" s="155"/>
      <c r="P17" s="155"/>
      <c r="Q17" s="155"/>
      <c r="R17" s="155"/>
      <c r="S17" s="162"/>
      <c r="T17" s="162"/>
      <c r="U17" s="162" t="s">
        <v>464</v>
      </c>
      <c r="V17" s="162"/>
      <c r="W17" s="162"/>
      <c r="X17" s="162"/>
      <c r="Y17" s="162"/>
      <c r="Z17" s="162"/>
      <c r="AA17" s="162"/>
      <c r="AB17" s="155"/>
      <c r="AC17" s="155"/>
      <c r="AD17" s="155"/>
      <c r="AE17" s="155"/>
      <c r="AF17" s="715"/>
    </row>
    <row r="18" spans="1:32" ht="12.75" customHeight="1">
      <c r="A18" s="155"/>
      <c r="B18" s="155"/>
      <c r="C18" s="155"/>
      <c r="D18" s="155"/>
      <c r="E18" s="155"/>
      <c r="F18" s="155"/>
      <c r="G18" s="155"/>
      <c r="H18" s="155"/>
      <c r="I18" s="151"/>
      <c r="J18" s="736"/>
      <c r="K18" s="155"/>
      <c r="L18" s="155"/>
      <c r="M18" s="155"/>
      <c r="N18" s="155"/>
      <c r="O18" s="155"/>
      <c r="P18" s="155"/>
      <c r="Q18" s="155"/>
      <c r="R18" s="155"/>
      <c r="S18" s="162"/>
      <c r="T18" s="162"/>
      <c r="U18" s="162"/>
      <c r="V18" s="162"/>
      <c r="W18" s="162"/>
      <c r="X18" s="162"/>
      <c r="Y18" s="162"/>
      <c r="Z18" s="160"/>
      <c r="AA18" s="160"/>
      <c r="AB18" s="155"/>
      <c r="AC18" s="155"/>
      <c r="AD18" s="155"/>
      <c r="AE18" s="155"/>
      <c r="AF18" s="715"/>
    </row>
    <row r="19" spans="1:32" ht="12.75" customHeight="1">
      <c r="A19" s="155"/>
      <c r="B19" s="155"/>
      <c r="C19" s="155"/>
      <c r="D19" s="155"/>
      <c r="E19" s="155"/>
      <c r="F19" s="155"/>
      <c r="G19" s="155"/>
      <c r="H19" s="155"/>
      <c r="I19" s="155"/>
      <c r="J19" s="715"/>
      <c r="K19" s="155"/>
      <c r="L19" s="155"/>
      <c r="M19" s="155"/>
      <c r="N19" s="155"/>
      <c r="O19" s="155"/>
      <c r="P19" s="155"/>
      <c r="Q19" s="155"/>
      <c r="R19" s="155"/>
      <c r="S19" s="162"/>
      <c r="T19" s="162"/>
      <c r="U19" s="162"/>
      <c r="V19" s="162"/>
      <c r="W19" s="162"/>
      <c r="X19" s="162"/>
      <c r="Y19" s="162"/>
      <c r="Z19" s="162"/>
      <c r="AA19" s="162"/>
      <c r="AB19" s="155"/>
      <c r="AC19" s="155"/>
      <c r="AD19" s="155"/>
      <c r="AE19" s="155"/>
      <c r="AF19" s="715"/>
    </row>
    <row r="20" spans="1:37" ht="12.75" customHeight="1" thickBot="1">
      <c r="A20" s="155"/>
      <c r="B20" s="155"/>
      <c r="C20" s="155"/>
      <c r="D20" s="155"/>
      <c r="E20" s="155"/>
      <c r="F20" s="155">
        <v>0</v>
      </c>
      <c r="G20" s="155"/>
      <c r="H20" s="155"/>
      <c r="I20" s="155"/>
      <c r="J20" s="737"/>
      <c r="K20" s="738"/>
      <c r="L20" s="716"/>
      <c r="M20" s="716"/>
      <c r="N20" s="716"/>
      <c r="O20" s="716"/>
      <c r="P20" s="716">
        <v>4</v>
      </c>
      <c r="Q20" s="155"/>
      <c r="R20" s="155"/>
      <c r="S20" s="162"/>
      <c r="T20" s="162"/>
      <c r="U20" s="162"/>
      <c r="V20" s="162"/>
      <c r="W20" s="162"/>
      <c r="X20" s="162"/>
      <c r="Y20" s="162"/>
      <c r="Z20" s="162"/>
      <c r="AA20" s="717">
        <v>2</v>
      </c>
      <c r="AB20" s="716"/>
      <c r="AC20" s="716"/>
      <c r="AD20" s="716"/>
      <c r="AE20" s="716"/>
      <c r="AF20" s="718"/>
      <c r="AK20" s="150">
        <v>0</v>
      </c>
    </row>
    <row r="21" spans="1:43" ht="12.75" customHeight="1">
      <c r="A21" s="277"/>
      <c r="B21" s="277"/>
      <c r="C21" s="277"/>
      <c r="D21" s="277"/>
      <c r="E21" s="277"/>
      <c r="F21" s="278"/>
      <c r="G21" s="279"/>
      <c r="H21" s="279"/>
      <c r="I21" s="279"/>
      <c r="J21" s="279"/>
      <c r="K21" s="277"/>
      <c r="L21" s="277"/>
      <c r="M21" s="277"/>
      <c r="N21" s="277"/>
      <c r="O21" s="277"/>
      <c r="P21" s="730"/>
      <c r="Q21" s="277"/>
      <c r="R21" s="277"/>
      <c r="S21" s="281"/>
      <c r="T21" s="281"/>
      <c r="U21" s="281"/>
      <c r="V21" s="281"/>
      <c r="W21" s="281"/>
      <c r="X21" s="277"/>
      <c r="Y21" s="277"/>
      <c r="Z21" s="719"/>
      <c r="AA21" s="277"/>
      <c r="AB21" s="277"/>
      <c r="AC21" s="277"/>
      <c r="AD21" s="277"/>
      <c r="AE21" s="277"/>
      <c r="AF21" s="277"/>
      <c r="AG21" s="279"/>
      <c r="AH21" s="279"/>
      <c r="AI21" s="279"/>
      <c r="AJ21" s="279"/>
      <c r="AK21" s="724"/>
      <c r="AL21" s="277"/>
      <c r="AM21" s="277"/>
      <c r="AN21" s="281"/>
      <c r="AO21" s="281"/>
      <c r="AP21" s="282"/>
      <c r="AQ21" s="282"/>
    </row>
    <row r="22" spans="1:43" ht="12.75" customHeight="1" thickBot="1">
      <c r="A22" s="282"/>
      <c r="B22" s="277"/>
      <c r="C22" s="277"/>
      <c r="D22" s="277"/>
      <c r="E22" s="277">
        <v>3</v>
      </c>
      <c r="F22" s="729" t="s">
        <v>480</v>
      </c>
      <c r="G22" s="720">
        <v>4</v>
      </c>
      <c r="H22" s="720"/>
      <c r="I22" s="277"/>
      <c r="J22" s="277"/>
      <c r="K22" s="277" t="s">
        <v>463</v>
      </c>
      <c r="L22" s="277"/>
      <c r="M22" s="277"/>
      <c r="N22" s="277"/>
      <c r="O22" s="720"/>
      <c r="P22" s="721"/>
      <c r="Q22" s="277"/>
      <c r="R22" s="277"/>
      <c r="S22" s="281"/>
      <c r="T22" s="281"/>
      <c r="U22" s="281"/>
      <c r="V22" s="281"/>
      <c r="W22" s="281"/>
      <c r="X22" s="277"/>
      <c r="Y22" s="720"/>
      <c r="Z22" s="721">
        <v>3</v>
      </c>
      <c r="AA22" s="277" t="s">
        <v>480</v>
      </c>
      <c r="AB22" s="277">
        <v>1</v>
      </c>
      <c r="AC22" s="277"/>
      <c r="AD22" s="277"/>
      <c r="AE22" s="277"/>
      <c r="AF22" s="277" t="s">
        <v>465</v>
      </c>
      <c r="AG22" s="277"/>
      <c r="AH22" s="277"/>
      <c r="AI22" s="155">
        <v>3</v>
      </c>
      <c r="AJ22" s="720"/>
      <c r="AK22" s="721"/>
      <c r="AL22" s="277"/>
      <c r="AM22" s="277"/>
      <c r="AN22" s="162">
        <v>1</v>
      </c>
      <c r="AO22" s="281"/>
      <c r="AP22" s="282"/>
      <c r="AQ22" s="282"/>
    </row>
    <row r="23" spans="1:43" ht="12.75" customHeight="1">
      <c r="A23" s="282"/>
      <c r="B23" s="277"/>
      <c r="C23" s="719">
        <v>0</v>
      </c>
      <c r="D23" s="279"/>
      <c r="E23" s="279"/>
      <c r="F23" s="277"/>
      <c r="G23" s="277"/>
      <c r="H23" s="730"/>
      <c r="I23" s="277">
        <v>0</v>
      </c>
      <c r="J23" s="277"/>
      <c r="K23" s="277"/>
      <c r="L23" s="277"/>
      <c r="M23" s="277"/>
      <c r="N23" s="719">
        <v>3</v>
      </c>
      <c r="O23" s="277"/>
      <c r="P23" s="277"/>
      <c r="Q23" s="279"/>
      <c r="R23" s="280"/>
      <c r="S23" s="281">
        <v>1</v>
      </c>
      <c r="T23" s="281"/>
      <c r="U23" s="281"/>
      <c r="V23" s="281"/>
      <c r="W23" s="281"/>
      <c r="X23" s="719">
        <v>1</v>
      </c>
      <c r="Y23" s="277"/>
      <c r="Z23" s="277"/>
      <c r="AA23" s="279"/>
      <c r="AB23" s="279"/>
      <c r="AC23" s="724"/>
      <c r="AD23" s="277">
        <v>1</v>
      </c>
      <c r="AE23" s="277"/>
      <c r="AF23" s="277"/>
      <c r="AG23" s="277"/>
      <c r="AH23" s="277"/>
      <c r="AI23" s="719"/>
      <c r="AJ23" s="277"/>
      <c r="AK23" s="277"/>
      <c r="AL23" s="279"/>
      <c r="AM23" s="724"/>
      <c r="AN23" s="281"/>
      <c r="AO23" s="281"/>
      <c r="AP23" s="282"/>
      <c r="AQ23" s="282"/>
    </row>
    <row r="24" spans="1:43" ht="12.75" customHeight="1">
      <c r="A24" s="282"/>
      <c r="B24" s="277"/>
      <c r="C24" s="719"/>
      <c r="D24" s="277"/>
      <c r="E24" s="277" t="s">
        <v>462</v>
      </c>
      <c r="F24" s="277"/>
      <c r="G24" s="277"/>
      <c r="H24" s="719"/>
      <c r="I24" s="277"/>
      <c r="J24" s="277"/>
      <c r="K24" s="277"/>
      <c r="L24" s="277"/>
      <c r="M24" s="277"/>
      <c r="N24" s="719"/>
      <c r="O24" s="277"/>
      <c r="P24" s="277" t="s">
        <v>461</v>
      </c>
      <c r="Q24" s="277"/>
      <c r="R24" s="284"/>
      <c r="S24" s="281"/>
      <c r="T24" s="281"/>
      <c r="U24" s="281"/>
      <c r="V24" s="281"/>
      <c r="W24" s="281"/>
      <c r="X24" s="719"/>
      <c r="Y24" s="277"/>
      <c r="Z24" s="277"/>
      <c r="AA24" s="277" t="s">
        <v>462</v>
      </c>
      <c r="AB24" s="277"/>
      <c r="AC24" s="719"/>
      <c r="AD24" s="277"/>
      <c r="AE24" s="277"/>
      <c r="AF24" s="277"/>
      <c r="AG24" s="277"/>
      <c r="AH24" s="277"/>
      <c r="AI24" s="719"/>
      <c r="AJ24" s="277"/>
      <c r="AK24" s="277" t="s">
        <v>461</v>
      </c>
      <c r="AL24" s="277"/>
      <c r="AM24" s="719"/>
      <c r="AN24" s="281"/>
      <c r="AO24" s="281"/>
      <c r="AP24" s="282"/>
      <c r="AQ24" s="282"/>
    </row>
    <row r="25" spans="1:43" ht="12.75" customHeight="1" thickBot="1">
      <c r="A25" s="282"/>
      <c r="B25" s="277"/>
      <c r="C25" s="719"/>
      <c r="D25" s="277"/>
      <c r="E25" s="277"/>
      <c r="F25" s="277"/>
      <c r="G25" s="277">
        <v>1</v>
      </c>
      <c r="H25" s="725" t="s">
        <v>480</v>
      </c>
      <c r="I25" s="277">
        <v>2</v>
      </c>
      <c r="J25" s="277"/>
      <c r="K25" s="277"/>
      <c r="L25" s="277"/>
      <c r="M25" s="720"/>
      <c r="N25" s="721"/>
      <c r="O25" s="277"/>
      <c r="P25" s="277"/>
      <c r="Q25" s="277"/>
      <c r="R25" s="284"/>
      <c r="S25" s="277"/>
      <c r="T25" s="277"/>
      <c r="U25" s="277"/>
      <c r="V25" s="277"/>
      <c r="W25" s="277"/>
      <c r="X25" s="719"/>
      <c r="Y25" s="277"/>
      <c r="Z25" s="277"/>
      <c r="AA25" s="277"/>
      <c r="AB25" s="277"/>
      <c r="AC25" s="725"/>
      <c r="AD25" s="726"/>
      <c r="AE25" s="277"/>
      <c r="AF25" s="277"/>
      <c r="AG25" s="277"/>
      <c r="AH25" s="720"/>
      <c r="AI25" s="721"/>
      <c r="AJ25" s="277"/>
      <c r="AK25" s="277"/>
      <c r="AL25" s="277"/>
      <c r="AM25" s="719"/>
      <c r="AN25" s="277"/>
      <c r="AO25" s="277"/>
      <c r="AP25" s="282"/>
      <c r="AQ25" s="282"/>
    </row>
    <row r="26" spans="1:43" ht="12.75" customHeight="1">
      <c r="A26" s="285"/>
      <c r="B26" s="285"/>
      <c r="C26" s="722"/>
      <c r="D26" s="277"/>
      <c r="E26" s="291"/>
      <c r="F26" s="359">
        <v>1</v>
      </c>
      <c r="G26" s="286"/>
      <c r="H26" s="287"/>
      <c r="I26" s="712"/>
      <c r="J26" s="739">
        <v>1</v>
      </c>
      <c r="K26" s="285"/>
      <c r="L26" s="728">
        <v>2</v>
      </c>
      <c r="M26" s="291"/>
      <c r="N26" s="291"/>
      <c r="O26" s="288"/>
      <c r="P26" s="359">
        <v>0</v>
      </c>
      <c r="Q26" s="291"/>
      <c r="R26" s="289"/>
      <c r="S26" s="285"/>
      <c r="T26" s="285"/>
      <c r="U26" s="285"/>
      <c r="V26" s="285"/>
      <c r="W26" s="285"/>
      <c r="X26" s="722"/>
      <c r="Y26" s="277"/>
      <c r="Z26" s="285"/>
      <c r="AA26" s="359">
        <v>0</v>
      </c>
      <c r="AB26" s="286"/>
      <c r="AC26" s="287"/>
      <c r="AD26" s="727"/>
      <c r="AE26" s="359">
        <v>5</v>
      </c>
      <c r="AF26" s="285"/>
      <c r="AG26" s="728">
        <v>2</v>
      </c>
      <c r="AH26" s="291"/>
      <c r="AI26" s="291"/>
      <c r="AJ26" s="288"/>
      <c r="AK26" s="359">
        <v>0</v>
      </c>
      <c r="AL26" s="285"/>
      <c r="AM26" s="722"/>
      <c r="AN26" s="285"/>
      <c r="AO26" s="285"/>
      <c r="AP26" s="282"/>
      <c r="AQ26" s="282"/>
    </row>
    <row r="27" spans="1:43" ht="12.75" customHeight="1">
      <c r="A27" s="285"/>
      <c r="B27" s="285"/>
      <c r="C27" s="723"/>
      <c r="D27" s="291"/>
      <c r="E27" s="291"/>
      <c r="F27" s="285"/>
      <c r="G27" s="290"/>
      <c r="H27" s="293" t="s">
        <v>460</v>
      </c>
      <c r="I27" s="713"/>
      <c r="J27" s="711"/>
      <c r="K27" s="295"/>
      <c r="L27" s="713"/>
      <c r="M27" s="293"/>
      <c r="N27" s="293" t="s">
        <v>361</v>
      </c>
      <c r="O27" s="289"/>
      <c r="P27" s="285"/>
      <c r="Q27" s="291"/>
      <c r="R27" s="292"/>
      <c r="S27" s="285"/>
      <c r="T27" s="285"/>
      <c r="U27" s="285"/>
      <c r="V27" s="285"/>
      <c r="W27" s="285"/>
      <c r="X27" s="723"/>
      <c r="Y27" s="358"/>
      <c r="Z27" s="285"/>
      <c r="AA27" s="285"/>
      <c r="AB27" s="296"/>
      <c r="AC27" s="293" t="s">
        <v>460</v>
      </c>
      <c r="AD27" s="713"/>
      <c r="AE27" s="295"/>
      <c r="AF27" s="295"/>
      <c r="AG27" s="713"/>
      <c r="AH27" s="293"/>
      <c r="AI27" s="293" t="s">
        <v>361</v>
      </c>
      <c r="AJ27" s="294"/>
      <c r="AK27" s="295"/>
      <c r="AL27" s="295"/>
      <c r="AM27" s="713"/>
      <c r="AN27" s="295"/>
      <c r="AO27" s="285"/>
      <c r="AP27" s="282"/>
      <c r="AQ27" s="282"/>
    </row>
    <row r="28" spans="1:41" ht="12.75" customHeight="1">
      <c r="A28" s="149"/>
      <c r="B28" s="149"/>
      <c r="C28" s="550" t="s">
        <v>167</v>
      </c>
      <c r="D28" s="550"/>
      <c r="E28" s="149"/>
      <c r="F28" s="543" t="s">
        <v>374</v>
      </c>
      <c r="G28" s="544"/>
      <c r="H28" s="149"/>
      <c r="I28" s="543" t="s">
        <v>172</v>
      </c>
      <c r="J28" s="544"/>
      <c r="K28" s="149"/>
      <c r="L28" s="543" t="s">
        <v>375</v>
      </c>
      <c r="M28" s="544"/>
      <c r="N28" s="149"/>
      <c r="O28" s="543" t="s">
        <v>175</v>
      </c>
      <c r="P28" s="544"/>
      <c r="Q28" s="149"/>
      <c r="R28" s="550" t="s">
        <v>177</v>
      </c>
      <c r="S28" s="550"/>
      <c r="T28" s="149"/>
      <c r="U28" s="149"/>
      <c r="V28" s="149"/>
      <c r="W28" s="149"/>
      <c r="X28" s="543" t="s">
        <v>376</v>
      </c>
      <c r="Y28" s="544"/>
      <c r="Z28" s="149"/>
      <c r="AA28" s="543" t="s">
        <v>377</v>
      </c>
      <c r="AB28" s="544"/>
      <c r="AC28" s="149"/>
      <c r="AD28" s="543" t="s">
        <v>186</v>
      </c>
      <c r="AE28" s="544"/>
      <c r="AF28" s="149"/>
      <c r="AG28" s="543" t="s">
        <v>378</v>
      </c>
      <c r="AH28" s="544"/>
      <c r="AI28" s="149"/>
      <c r="AJ28" s="543" t="s">
        <v>191</v>
      </c>
      <c r="AK28" s="544"/>
      <c r="AL28" s="149"/>
      <c r="AM28" s="543" t="s">
        <v>196</v>
      </c>
      <c r="AN28" s="544"/>
      <c r="AO28" s="149"/>
    </row>
    <row r="29" spans="2:41" ht="12.75" customHeight="1">
      <c r="B29" s="155"/>
      <c r="C29" s="550"/>
      <c r="D29" s="550"/>
      <c r="E29" s="155"/>
      <c r="F29" s="545"/>
      <c r="G29" s="546"/>
      <c r="H29" s="155"/>
      <c r="I29" s="545"/>
      <c r="J29" s="546"/>
      <c r="K29" s="155"/>
      <c r="L29" s="545"/>
      <c r="M29" s="546"/>
      <c r="N29" s="155"/>
      <c r="O29" s="545"/>
      <c r="P29" s="546"/>
      <c r="Q29" s="155"/>
      <c r="R29" s="550"/>
      <c r="S29" s="550"/>
      <c r="T29" s="155"/>
      <c r="U29" s="155"/>
      <c r="V29" s="155"/>
      <c r="W29" s="155"/>
      <c r="X29" s="545"/>
      <c r="Y29" s="546"/>
      <c r="Z29" s="155"/>
      <c r="AA29" s="545"/>
      <c r="AB29" s="546"/>
      <c r="AC29" s="155"/>
      <c r="AD29" s="545"/>
      <c r="AE29" s="546"/>
      <c r="AF29" s="155"/>
      <c r="AG29" s="545"/>
      <c r="AH29" s="546"/>
      <c r="AI29" s="155"/>
      <c r="AJ29" s="545"/>
      <c r="AK29" s="546"/>
      <c r="AL29" s="155"/>
      <c r="AM29" s="545"/>
      <c r="AN29" s="546"/>
      <c r="AO29" s="155"/>
    </row>
    <row r="30" spans="2:41" ht="12.75" customHeight="1">
      <c r="B30" s="155"/>
      <c r="C30" s="550"/>
      <c r="D30" s="550"/>
      <c r="E30" s="155"/>
      <c r="F30" s="545"/>
      <c r="G30" s="546"/>
      <c r="H30" s="155"/>
      <c r="I30" s="545"/>
      <c r="J30" s="546"/>
      <c r="K30" s="155"/>
      <c r="L30" s="545"/>
      <c r="M30" s="546"/>
      <c r="N30" s="155"/>
      <c r="O30" s="545"/>
      <c r="P30" s="546"/>
      <c r="Q30" s="155"/>
      <c r="R30" s="550"/>
      <c r="S30" s="550"/>
      <c r="T30" s="155"/>
      <c r="U30" s="155"/>
      <c r="V30" s="155"/>
      <c r="W30" s="155"/>
      <c r="X30" s="545"/>
      <c r="Y30" s="546"/>
      <c r="Z30" s="155"/>
      <c r="AA30" s="545"/>
      <c r="AB30" s="546"/>
      <c r="AC30" s="155"/>
      <c r="AD30" s="545"/>
      <c r="AE30" s="546"/>
      <c r="AF30" s="155"/>
      <c r="AG30" s="545"/>
      <c r="AH30" s="546"/>
      <c r="AI30" s="155"/>
      <c r="AJ30" s="545"/>
      <c r="AK30" s="546"/>
      <c r="AL30" s="155"/>
      <c r="AM30" s="545"/>
      <c r="AN30" s="546"/>
      <c r="AO30" s="155"/>
    </row>
    <row r="31" spans="2:41" ht="12.75" customHeight="1">
      <c r="B31" s="155"/>
      <c r="C31" s="550"/>
      <c r="D31" s="550"/>
      <c r="E31" s="155"/>
      <c r="F31" s="545"/>
      <c r="G31" s="546"/>
      <c r="H31" s="155"/>
      <c r="I31" s="545"/>
      <c r="J31" s="546"/>
      <c r="K31" s="155"/>
      <c r="L31" s="545"/>
      <c r="M31" s="546"/>
      <c r="N31" s="155"/>
      <c r="O31" s="545"/>
      <c r="P31" s="546"/>
      <c r="Q31" s="155"/>
      <c r="R31" s="550"/>
      <c r="S31" s="550"/>
      <c r="T31" s="155"/>
      <c r="U31" s="155"/>
      <c r="V31" s="155"/>
      <c r="W31" s="155"/>
      <c r="X31" s="545"/>
      <c r="Y31" s="546"/>
      <c r="Z31" s="155"/>
      <c r="AA31" s="545"/>
      <c r="AB31" s="546"/>
      <c r="AC31" s="155"/>
      <c r="AD31" s="545"/>
      <c r="AE31" s="546"/>
      <c r="AF31" s="155"/>
      <c r="AG31" s="545"/>
      <c r="AH31" s="546"/>
      <c r="AI31" s="155"/>
      <c r="AJ31" s="545"/>
      <c r="AK31" s="546"/>
      <c r="AL31" s="155"/>
      <c r="AM31" s="545"/>
      <c r="AN31" s="546"/>
      <c r="AO31" s="155"/>
    </row>
    <row r="32" spans="2:41" ht="12.75" customHeight="1">
      <c r="B32" s="155"/>
      <c r="C32" s="550"/>
      <c r="D32" s="550"/>
      <c r="E32" s="155"/>
      <c r="F32" s="545"/>
      <c r="G32" s="546"/>
      <c r="H32" s="155"/>
      <c r="I32" s="545"/>
      <c r="J32" s="546"/>
      <c r="K32" s="155"/>
      <c r="L32" s="545"/>
      <c r="M32" s="546"/>
      <c r="N32" s="155"/>
      <c r="O32" s="545"/>
      <c r="P32" s="546"/>
      <c r="Q32" s="155"/>
      <c r="R32" s="550"/>
      <c r="S32" s="550"/>
      <c r="T32" s="155"/>
      <c r="U32" s="155"/>
      <c r="V32" s="155"/>
      <c r="W32" s="155"/>
      <c r="X32" s="545"/>
      <c r="Y32" s="546"/>
      <c r="Z32" s="155"/>
      <c r="AA32" s="545"/>
      <c r="AB32" s="546"/>
      <c r="AC32" s="155"/>
      <c r="AD32" s="545"/>
      <c r="AE32" s="546"/>
      <c r="AF32" s="155"/>
      <c r="AG32" s="545"/>
      <c r="AH32" s="546"/>
      <c r="AI32" s="155"/>
      <c r="AJ32" s="545"/>
      <c r="AK32" s="546"/>
      <c r="AL32" s="155"/>
      <c r="AM32" s="545"/>
      <c r="AN32" s="546"/>
      <c r="AO32" s="155"/>
    </row>
    <row r="33" spans="2:41" ht="12.75" customHeight="1">
      <c r="B33" s="155"/>
      <c r="C33" s="550"/>
      <c r="D33" s="550"/>
      <c r="E33" s="155"/>
      <c r="F33" s="545"/>
      <c r="G33" s="546"/>
      <c r="H33" s="155"/>
      <c r="I33" s="545"/>
      <c r="J33" s="546"/>
      <c r="K33" s="155"/>
      <c r="L33" s="545"/>
      <c r="M33" s="546"/>
      <c r="N33" s="155"/>
      <c r="O33" s="545"/>
      <c r="P33" s="546"/>
      <c r="Q33" s="155"/>
      <c r="R33" s="550"/>
      <c r="S33" s="550"/>
      <c r="T33" s="155"/>
      <c r="U33" s="155"/>
      <c r="V33" s="155"/>
      <c r="W33" s="155"/>
      <c r="X33" s="545"/>
      <c r="Y33" s="546"/>
      <c r="Z33" s="155"/>
      <c r="AA33" s="545"/>
      <c r="AB33" s="546"/>
      <c r="AC33" s="155"/>
      <c r="AD33" s="545"/>
      <c r="AE33" s="546"/>
      <c r="AF33" s="155"/>
      <c r="AG33" s="545"/>
      <c r="AH33" s="546"/>
      <c r="AI33" s="155"/>
      <c r="AJ33" s="545"/>
      <c r="AK33" s="546"/>
      <c r="AL33" s="155"/>
      <c r="AM33" s="545"/>
      <c r="AN33" s="546"/>
      <c r="AO33" s="155"/>
    </row>
    <row r="34" spans="2:41" ht="12.75" customHeight="1">
      <c r="B34" s="264"/>
      <c r="C34" s="550"/>
      <c r="D34" s="550"/>
      <c r="E34" s="264"/>
      <c r="F34" s="547"/>
      <c r="G34" s="548"/>
      <c r="H34" s="264"/>
      <c r="I34" s="547"/>
      <c r="J34" s="548"/>
      <c r="K34" s="264"/>
      <c r="L34" s="547"/>
      <c r="M34" s="548"/>
      <c r="N34" s="264"/>
      <c r="O34" s="547"/>
      <c r="P34" s="548"/>
      <c r="Q34" s="264"/>
      <c r="R34" s="550"/>
      <c r="S34" s="550"/>
      <c r="T34" s="155"/>
      <c r="U34" s="155"/>
      <c r="V34" s="155"/>
      <c r="W34" s="155"/>
      <c r="X34" s="547"/>
      <c r="Y34" s="548"/>
      <c r="Z34" s="264"/>
      <c r="AA34" s="547"/>
      <c r="AB34" s="548"/>
      <c r="AC34" s="264"/>
      <c r="AD34" s="547"/>
      <c r="AE34" s="548"/>
      <c r="AF34" s="264"/>
      <c r="AG34" s="547"/>
      <c r="AH34" s="548"/>
      <c r="AI34" s="264"/>
      <c r="AJ34" s="547"/>
      <c r="AK34" s="548"/>
      <c r="AL34" s="264"/>
      <c r="AM34" s="547"/>
      <c r="AN34" s="548"/>
      <c r="AO34" s="155"/>
    </row>
    <row r="35" spans="2:41" ht="12.75" customHeight="1">
      <c r="B35" s="265"/>
      <c r="C35" s="265"/>
      <c r="D35" s="265"/>
      <c r="E35" s="265"/>
      <c r="F35" s="265"/>
      <c r="G35" s="740"/>
      <c r="H35" s="265"/>
      <c r="I35" s="265"/>
      <c r="J35" s="265"/>
      <c r="K35" s="265"/>
      <c r="L35" s="265"/>
      <c r="M35" s="265"/>
      <c r="N35" s="265"/>
      <c r="O35" s="741"/>
      <c r="P35" s="265"/>
      <c r="Q35" s="265"/>
      <c r="R35" s="265"/>
      <c r="S35" s="265"/>
      <c r="T35" s="151"/>
      <c r="X35" s="265"/>
      <c r="Y35" s="265"/>
      <c r="Z35" s="265"/>
      <c r="AA35" s="265"/>
      <c r="AB35" s="740"/>
      <c r="AC35" s="265"/>
      <c r="AD35" s="265"/>
      <c r="AE35" s="265"/>
      <c r="AF35" s="265"/>
      <c r="AG35" s="265"/>
      <c r="AH35" s="265"/>
      <c r="AI35" s="265"/>
      <c r="AJ35" s="741"/>
      <c r="AK35" s="265"/>
      <c r="AL35" s="265"/>
      <c r="AM35" s="265"/>
      <c r="AN35" s="265"/>
      <c r="AO35" s="151"/>
    </row>
    <row r="36" spans="2:41" ht="12.75" customHeight="1">
      <c r="B36" s="265"/>
      <c r="C36" s="265"/>
      <c r="D36" s="265"/>
      <c r="E36" s="265"/>
      <c r="F36" s="265"/>
      <c r="G36" s="270"/>
      <c r="H36" s="265"/>
      <c r="I36" s="265"/>
      <c r="J36" s="265"/>
      <c r="K36" s="265"/>
      <c r="L36" s="265"/>
      <c r="M36" s="265"/>
      <c r="N36" s="265"/>
      <c r="O36" s="271"/>
      <c r="P36" s="265"/>
      <c r="Q36" s="265"/>
      <c r="R36" s="265"/>
      <c r="S36" s="265"/>
      <c r="T36" s="151"/>
      <c r="X36" s="265"/>
      <c r="Y36" s="265"/>
      <c r="Z36" s="265"/>
      <c r="AA36" s="265"/>
      <c r="AB36" s="270"/>
      <c r="AC36" s="265"/>
      <c r="AD36" s="265"/>
      <c r="AE36" s="265"/>
      <c r="AF36" s="265"/>
      <c r="AG36" s="265"/>
      <c r="AH36" s="265"/>
      <c r="AI36" s="265"/>
      <c r="AJ36" s="271"/>
      <c r="AK36" s="265"/>
      <c r="AL36" s="265"/>
      <c r="AM36" s="265"/>
      <c r="AN36" s="265"/>
      <c r="AO36" s="151"/>
    </row>
    <row r="37" spans="2:40" ht="12.75" customHeight="1">
      <c r="B37" s="266"/>
      <c r="C37" s="266"/>
      <c r="D37" s="267"/>
      <c r="E37" s="742" t="s">
        <v>374</v>
      </c>
      <c r="F37" s="742"/>
      <c r="G37" s="272"/>
      <c r="H37" s="274"/>
      <c r="I37" s="273"/>
      <c r="J37" s="274"/>
      <c r="K37" s="274" t="s">
        <v>306</v>
      </c>
      <c r="L37" s="274"/>
      <c r="M37" s="274"/>
      <c r="N37" s="274"/>
      <c r="O37" s="275"/>
      <c r="P37" s="743" t="s">
        <v>175</v>
      </c>
      <c r="Q37" s="743"/>
      <c r="R37" s="268"/>
      <c r="S37" s="268"/>
      <c r="X37" s="266"/>
      <c r="Y37" s="267"/>
      <c r="Z37" s="742" t="s">
        <v>377</v>
      </c>
      <c r="AA37" s="742"/>
      <c r="AB37" s="272"/>
      <c r="AC37" s="274"/>
      <c r="AD37" s="273"/>
      <c r="AE37" s="274"/>
      <c r="AF37" s="274" t="s">
        <v>306</v>
      </c>
      <c r="AG37" s="274"/>
      <c r="AH37" s="274"/>
      <c r="AI37" s="274"/>
      <c r="AJ37" s="275"/>
      <c r="AK37" s="744" t="s">
        <v>486</v>
      </c>
      <c r="AL37" s="744"/>
      <c r="AM37" s="268"/>
      <c r="AN37" s="268"/>
    </row>
    <row r="38" spans="2:38" ht="12.75" customHeight="1">
      <c r="B38" s="266"/>
      <c r="C38" s="266"/>
      <c r="D38" s="267"/>
      <c r="E38" s="742"/>
      <c r="F38" s="742"/>
      <c r="G38" s="268">
        <v>1</v>
      </c>
      <c r="H38" s="268"/>
      <c r="I38" s="263"/>
      <c r="J38" s="268"/>
      <c r="K38" s="268"/>
      <c r="L38" s="268"/>
      <c r="M38" s="268"/>
      <c r="N38" s="268"/>
      <c r="O38" s="268">
        <v>1</v>
      </c>
      <c r="P38" s="743"/>
      <c r="Q38" s="743"/>
      <c r="R38" s="268"/>
      <c r="S38" s="268"/>
      <c r="Z38" s="742"/>
      <c r="AA38" s="742"/>
      <c r="AB38" s="150">
        <v>5</v>
      </c>
      <c r="AJ38" s="150">
        <v>0</v>
      </c>
      <c r="AK38" s="744"/>
      <c r="AL38" s="744"/>
    </row>
    <row r="39" spans="2:38" ht="12.75" customHeight="1">
      <c r="B39" s="266"/>
      <c r="C39" s="266"/>
      <c r="D39" s="267"/>
      <c r="E39" s="742"/>
      <c r="F39" s="742"/>
      <c r="G39" s="268"/>
      <c r="H39" s="268"/>
      <c r="I39" s="263"/>
      <c r="J39" s="268"/>
      <c r="K39" s="268"/>
      <c r="L39" s="268"/>
      <c r="M39" s="268"/>
      <c r="N39" s="268"/>
      <c r="O39" s="268"/>
      <c r="P39" s="743"/>
      <c r="Q39" s="743"/>
      <c r="R39" s="268"/>
      <c r="S39" s="268"/>
      <c r="Z39" s="742"/>
      <c r="AA39" s="742"/>
      <c r="AK39" s="744"/>
      <c r="AL39" s="744"/>
    </row>
    <row r="40" spans="2:38" ht="12.75" customHeight="1">
      <c r="B40" s="266"/>
      <c r="C40" s="266"/>
      <c r="D40" s="267"/>
      <c r="E40" s="742"/>
      <c r="F40" s="742"/>
      <c r="G40" s="268"/>
      <c r="H40" s="268"/>
      <c r="I40" s="263"/>
      <c r="J40" s="268"/>
      <c r="K40" s="268"/>
      <c r="L40" s="268"/>
      <c r="M40" s="268"/>
      <c r="N40" s="268"/>
      <c r="O40" s="268"/>
      <c r="P40" s="743"/>
      <c r="Q40" s="743"/>
      <c r="R40" s="268"/>
      <c r="S40" s="268"/>
      <c r="Z40" s="742"/>
      <c r="AA40" s="742"/>
      <c r="AK40" s="744"/>
      <c r="AL40" s="744"/>
    </row>
    <row r="41" spans="2:38" ht="12.75" customHeight="1">
      <c r="B41" s="266"/>
      <c r="C41" s="266"/>
      <c r="D41" s="267"/>
      <c r="E41" s="742"/>
      <c r="F41" s="742"/>
      <c r="G41" s="268"/>
      <c r="H41" s="268"/>
      <c r="I41" s="263"/>
      <c r="J41" s="268"/>
      <c r="K41" s="268"/>
      <c r="L41" s="268"/>
      <c r="M41" s="268"/>
      <c r="N41" s="268"/>
      <c r="O41" s="268"/>
      <c r="P41" s="743"/>
      <c r="Q41" s="743"/>
      <c r="R41" s="268"/>
      <c r="S41" s="268"/>
      <c r="Z41" s="742"/>
      <c r="AA41" s="742"/>
      <c r="AK41" s="744"/>
      <c r="AL41" s="744"/>
    </row>
    <row r="42" spans="1:43" ht="12.75" customHeight="1">
      <c r="A42" s="541" t="s">
        <v>295</v>
      </c>
      <c r="B42" s="541"/>
      <c r="C42" s="541"/>
      <c r="D42" s="541"/>
      <c r="E42" s="541"/>
      <c r="F42" s="541"/>
      <c r="G42" s="541"/>
      <c r="H42" s="541"/>
      <c r="I42" s="541"/>
      <c r="J42" s="541"/>
      <c r="K42" s="541"/>
      <c r="L42" s="541"/>
      <c r="M42" s="541"/>
      <c r="N42" s="541"/>
      <c r="O42" s="541"/>
      <c r="P42" s="541"/>
      <c r="Q42" s="541"/>
      <c r="R42" s="541"/>
      <c r="S42" s="541"/>
      <c r="T42" s="541"/>
      <c r="U42" s="541"/>
      <c r="V42" s="541"/>
      <c r="W42" s="541"/>
      <c r="X42" s="541"/>
      <c r="Y42" s="541"/>
      <c r="Z42" s="541"/>
      <c r="AA42" s="541"/>
      <c r="AB42" s="541"/>
      <c r="AC42" s="541"/>
      <c r="AD42" s="541"/>
      <c r="AE42" s="541"/>
      <c r="AF42" s="541"/>
      <c r="AG42" s="541"/>
      <c r="AH42" s="541"/>
      <c r="AI42" s="541"/>
      <c r="AJ42" s="541"/>
      <c r="AK42" s="541"/>
      <c r="AL42" s="541"/>
      <c r="AM42" s="541"/>
      <c r="AN42" s="541"/>
      <c r="AO42" s="541"/>
      <c r="AP42" s="541"/>
      <c r="AQ42" s="541"/>
    </row>
    <row r="43" spans="1:43" ht="12.75" customHeight="1">
      <c r="A43" s="541"/>
      <c r="B43" s="541"/>
      <c r="C43" s="541"/>
      <c r="D43" s="541"/>
      <c r="E43" s="541"/>
      <c r="F43" s="541"/>
      <c r="G43" s="541"/>
      <c r="H43" s="541"/>
      <c r="I43" s="541"/>
      <c r="J43" s="541"/>
      <c r="K43" s="541"/>
      <c r="L43" s="541"/>
      <c r="M43" s="541"/>
      <c r="N43" s="541"/>
      <c r="O43" s="541"/>
      <c r="P43" s="541"/>
      <c r="Q43" s="541"/>
      <c r="R43" s="541"/>
      <c r="S43" s="541"/>
      <c r="T43" s="541"/>
      <c r="U43" s="541"/>
      <c r="V43" s="541"/>
      <c r="W43" s="541"/>
      <c r="X43" s="541"/>
      <c r="Y43" s="541"/>
      <c r="Z43" s="541"/>
      <c r="AA43" s="541"/>
      <c r="AB43" s="541"/>
      <c r="AC43" s="541"/>
      <c r="AD43" s="541"/>
      <c r="AE43" s="541"/>
      <c r="AF43" s="541"/>
      <c r="AG43" s="541"/>
      <c r="AH43" s="541"/>
      <c r="AI43" s="541"/>
      <c r="AJ43" s="541"/>
      <c r="AK43" s="541"/>
      <c r="AL43" s="541"/>
      <c r="AM43" s="541"/>
      <c r="AN43" s="541"/>
      <c r="AO43" s="541"/>
      <c r="AP43" s="541"/>
      <c r="AQ43" s="541"/>
    </row>
    <row r="44" spans="1:43" ht="12.75" customHeight="1">
      <c r="A44" s="541"/>
      <c r="B44" s="541"/>
      <c r="C44" s="541"/>
      <c r="D44" s="541"/>
      <c r="E44" s="541"/>
      <c r="F44" s="541"/>
      <c r="G44" s="541"/>
      <c r="H44" s="541"/>
      <c r="I44" s="541"/>
      <c r="J44" s="541"/>
      <c r="K44" s="541"/>
      <c r="L44" s="541"/>
      <c r="M44" s="541"/>
      <c r="N44" s="541"/>
      <c r="O44" s="541"/>
      <c r="P44" s="541"/>
      <c r="Q44" s="541"/>
      <c r="R44" s="541"/>
      <c r="S44" s="541"/>
      <c r="T44" s="541"/>
      <c r="U44" s="541"/>
      <c r="V44" s="541"/>
      <c r="W44" s="541"/>
      <c r="X44" s="541"/>
      <c r="Y44" s="541"/>
      <c r="Z44" s="541"/>
      <c r="AA44" s="541"/>
      <c r="AB44" s="541"/>
      <c r="AC44" s="541"/>
      <c r="AD44" s="541"/>
      <c r="AE44" s="541"/>
      <c r="AF44" s="541"/>
      <c r="AG44" s="541"/>
      <c r="AH44" s="541"/>
      <c r="AI44" s="541"/>
      <c r="AJ44" s="541"/>
      <c r="AK44" s="541"/>
      <c r="AL44" s="541"/>
      <c r="AM44" s="541"/>
      <c r="AN44" s="541"/>
      <c r="AO44" s="541"/>
      <c r="AP44" s="541"/>
      <c r="AQ44" s="541"/>
    </row>
    <row r="45" spans="1:43" ht="12.75" customHeight="1">
      <c r="A45" s="299"/>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299"/>
      <c r="AL45" s="299"/>
      <c r="AM45" s="299"/>
      <c r="AN45" s="299"/>
      <c r="AO45" s="299"/>
      <c r="AP45" s="299"/>
      <c r="AQ45" s="299"/>
    </row>
    <row r="46" spans="1:43" ht="12.75" customHeight="1">
      <c r="A46" s="299"/>
      <c r="B46" s="299"/>
      <c r="C46" s="541" t="s">
        <v>307</v>
      </c>
      <c r="D46" s="541"/>
      <c r="E46" s="541"/>
      <c r="F46" s="541"/>
      <c r="G46" s="541"/>
      <c r="H46" s="541"/>
      <c r="I46" s="541"/>
      <c r="J46" s="541"/>
      <c r="K46" s="541"/>
      <c r="L46" s="541"/>
      <c r="M46" s="541"/>
      <c r="N46" s="541"/>
      <c r="O46" s="541"/>
      <c r="P46" s="299"/>
      <c r="Q46" s="299"/>
      <c r="R46" s="299"/>
      <c r="S46" s="299"/>
      <c r="T46" s="299"/>
      <c r="U46" s="299"/>
      <c r="V46" s="299"/>
      <c r="W46" s="299"/>
      <c r="X46" s="299"/>
      <c r="Y46" s="299"/>
      <c r="Z46" s="299"/>
      <c r="AB46" s="299"/>
      <c r="AC46" s="299"/>
      <c r="AD46" s="299"/>
      <c r="AE46" s="299"/>
      <c r="AF46" s="299"/>
      <c r="AG46" s="299"/>
      <c r="AH46" s="299"/>
      <c r="AI46" s="299"/>
      <c r="AJ46" s="299"/>
      <c r="AK46" s="299"/>
      <c r="AL46" s="299"/>
      <c r="AM46" s="299"/>
      <c r="AN46" s="299"/>
      <c r="AO46" s="299"/>
      <c r="AP46" s="299"/>
      <c r="AQ46" s="299"/>
    </row>
    <row r="47" spans="1:43" ht="12.75" customHeight="1">
      <c r="A47" s="299"/>
      <c r="B47" s="299"/>
      <c r="C47" s="541"/>
      <c r="D47" s="541"/>
      <c r="E47" s="541"/>
      <c r="F47" s="541"/>
      <c r="G47" s="541"/>
      <c r="H47" s="541"/>
      <c r="I47" s="541"/>
      <c r="J47" s="541"/>
      <c r="K47" s="541"/>
      <c r="L47" s="541"/>
      <c r="M47" s="541"/>
      <c r="N47" s="541"/>
      <c r="O47" s="541"/>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row>
    <row r="48" spans="1:43" ht="12.75" customHeight="1">
      <c r="A48" s="299"/>
      <c r="B48" s="299"/>
      <c r="C48" s="299"/>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299"/>
      <c r="AI48" s="299"/>
      <c r="AJ48" s="299"/>
      <c r="AK48" s="299"/>
      <c r="AL48" s="299"/>
      <c r="AM48" s="299"/>
      <c r="AN48" s="299"/>
      <c r="AO48" s="299"/>
      <c r="AP48" s="299"/>
      <c r="AQ48" s="299"/>
    </row>
    <row r="49" spans="2:40" ht="12.75" customHeight="1">
      <c r="B49" s="266"/>
      <c r="C49" s="542" t="s">
        <v>107</v>
      </c>
      <c r="D49" s="542"/>
      <c r="E49" s="542"/>
      <c r="F49" s="542"/>
      <c r="G49" s="542"/>
      <c r="H49" s="542"/>
      <c r="I49" s="542"/>
      <c r="J49" s="542"/>
      <c r="K49" s="542"/>
      <c r="L49" s="542"/>
      <c r="M49" s="542"/>
      <c r="N49" s="542"/>
      <c r="O49" s="542"/>
      <c r="P49" s="542"/>
      <c r="Q49" s="542"/>
      <c r="R49" s="542"/>
      <c r="S49" s="542"/>
      <c r="T49" s="542"/>
      <c r="U49" s="542"/>
      <c r="V49" s="542"/>
      <c r="W49" s="542"/>
      <c r="X49" s="542"/>
      <c r="Y49" s="542"/>
      <c r="Z49" s="542"/>
      <c r="AA49" s="542"/>
      <c r="AB49" s="542"/>
      <c r="AC49" s="542"/>
      <c r="AD49" s="542"/>
      <c r="AE49" s="542"/>
      <c r="AF49" s="542"/>
      <c r="AG49" s="542"/>
      <c r="AH49" s="542"/>
      <c r="AI49" s="542"/>
      <c r="AJ49" s="542"/>
      <c r="AK49" s="542"/>
      <c r="AL49" s="542"/>
      <c r="AM49" s="542"/>
      <c r="AN49" s="542"/>
    </row>
    <row r="50" spans="2:40" ht="12.75" customHeight="1">
      <c r="B50" s="266"/>
      <c r="C50" s="542"/>
      <c r="D50" s="542"/>
      <c r="E50" s="542"/>
      <c r="F50" s="542"/>
      <c r="G50" s="542"/>
      <c r="H50" s="542"/>
      <c r="I50" s="542"/>
      <c r="J50" s="542"/>
      <c r="K50" s="542"/>
      <c r="L50" s="542"/>
      <c r="M50" s="542"/>
      <c r="N50" s="542"/>
      <c r="O50" s="542"/>
      <c r="P50" s="542"/>
      <c r="Q50" s="542"/>
      <c r="R50" s="542"/>
      <c r="S50" s="542"/>
      <c r="T50" s="542"/>
      <c r="U50" s="542"/>
      <c r="V50" s="542"/>
      <c r="W50" s="542"/>
      <c r="X50" s="542"/>
      <c r="Y50" s="542"/>
      <c r="Z50" s="542"/>
      <c r="AA50" s="542"/>
      <c r="AB50" s="542"/>
      <c r="AC50" s="542"/>
      <c r="AD50" s="542"/>
      <c r="AE50" s="542"/>
      <c r="AF50" s="542"/>
      <c r="AG50" s="542"/>
      <c r="AH50" s="542"/>
      <c r="AI50" s="542"/>
      <c r="AJ50" s="542"/>
      <c r="AK50" s="542"/>
      <c r="AL50" s="542"/>
      <c r="AM50" s="542"/>
      <c r="AN50" s="542"/>
    </row>
    <row r="51" spans="3:40" ht="12.75" customHeight="1">
      <c r="C51" s="542"/>
      <c r="D51" s="542"/>
      <c r="E51" s="542"/>
      <c r="F51" s="542"/>
      <c r="G51" s="542"/>
      <c r="H51" s="542"/>
      <c r="I51" s="542"/>
      <c r="J51" s="542"/>
      <c r="K51" s="542"/>
      <c r="L51" s="542"/>
      <c r="M51" s="542"/>
      <c r="N51" s="542"/>
      <c r="O51" s="542"/>
      <c r="P51" s="542"/>
      <c r="Q51" s="542"/>
      <c r="R51" s="542"/>
      <c r="S51" s="542"/>
      <c r="T51" s="542"/>
      <c r="U51" s="542"/>
      <c r="V51" s="542"/>
      <c r="W51" s="542"/>
      <c r="X51" s="542"/>
      <c r="Y51" s="542"/>
      <c r="Z51" s="542"/>
      <c r="AA51" s="542"/>
      <c r="AB51" s="542"/>
      <c r="AC51" s="542"/>
      <c r="AD51" s="542"/>
      <c r="AE51" s="542"/>
      <c r="AF51" s="542"/>
      <c r="AG51" s="542"/>
      <c r="AH51" s="542"/>
      <c r="AI51" s="542"/>
      <c r="AJ51" s="542"/>
      <c r="AK51" s="542"/>
      <c r="AL51" s="542"/>
      <c r="AM51" s="542"/>
      <c r="AN51" s="542"/>
    </row>
    <row r="52" spans="3:40" ht="20.25" customHeight="1">
      <c r="C52" s="534" t="s">
        <v>305</v>
      </c>
      <c r="D52" s="535"/>
      <c r="E52" s="536"/>
      <c r="F52" s="534" t="s">
        <v>107</v>
      </c>
      <c r="G52" s="535"/>
      <c r="H52" s="536"/>
      <c r="I52" s="540" t="s">
        <v>302</v>
      </c>
      <c r="J52" s="540"/>
      <c r="K52" s="540"/>
      <c r="L52" s="540"/>
      <c r="M52" s="540"/>
      <c r="N52" s="540"/>
      <c r="O52" s="540"/>
      <c r="P52" s="540"/>
      <c r="Q52" s="540"/>
      <c r="R52" s="540"/>
      <c r="S52" s="540"/>
      <c r="T52" s="540"/>
      <c r="U52" s="540"/>
      <c r="V52" s="540"/>
      <c r="W52" s="540"/>
      <c r="X52" s="540"/>
      <c r="Y52" s="540"/>
      <c r="Z52" s="540"/>
      <c r="AA52" s="540"/>
      <c r="AB52" s="540"/>
      <c r="AC52" s="540"/>
      <c r="AD52" s="540"/>
      <c r="AE52" s="540"/>
      <c r="AF52" s="540"/>
      <c r="AG52" s="540"/>
      <c r="AH52" s="540"/>
      <c r="AI52" s="540"/>
      <c r="AJ52" s="540"/>
      <c r="AK52" s="540"/>
      <c r="AL52" s="540"/>
      <c r="AM52" s="540"/>
      <c r="AN52" s="540"/>
    </row>
    <row r="53" spans="3:40" ht="20.25" customHeight="1">
      <c r="C53" s="537"/>
      <c r="D53" s="538"/>
      <c r="E53" s="539"/>
      <c r="F53" s="537"/>
      <c r="G53" s="538"/>
      <c r="H53" s="539"/>
      <c r="I53" s="540" t="s">
        <v>303</v>
      </c>
      <c r="J53" s="540"/>
      <c r="K53" s="540"/>
      <c r="L53" s="540"/>
      <c r="M53" s="540"/>
      <c r="N53" s="540"/>
      <c r="O53" s="540"/>
      <c r="P53" s="540"/>
      <c r="Q53" s="540"/>
      <c r="R53" s="540"/>
      <c r="S53" s="540"/>
      <c r="T53" s="540"/>
      <c r="U53" s="540"/>
      <c r="V53" s="540"/>
      <c r="W53" s="540"/>
      <c r="X53" s="540"/>
      <c r="Y53" s="540" t="s">
        <v>304</v>
      </c>
      <c r="Z53" s="540"/>
      <c r="AA53" s="540"/>
      <c r="AB53" s="540"/>
      <c r="AC53" s="540"/>
      <c r="AD53" s="540"/>
      <c r="AE53" s="540"/>
      <c r="AF53" s="540"/>
      <c r="AG53" s="540"/>
      <c r="AH53" s="540"/>
      <c r="AI53" s="540"/>
      <c r="AJ53" s="540"/>
      <c r="AK53" s="540"/>
      <c r="AL53" s="540"/>
      <c r="AM53" s="540"/>
      <c r="AN53" s="540"/>
    </row>
    <row r="54" spans="3:40" ht="21" customHeight="1">
      <c r="C54" s="523" t="s">
        <v>298</v>
      </c>
      <c r="D54" s="523"/>
      <c r="E54" s="523"/>
      <c r="F54" s="524">
        <v>0.3888888888888889</v>
      </c>
      <c r="G54" s="525"/>
      <c r="H54" s="526"/>
      <c r="I54" s="523" t="s">
        <v>221</v>
      </c>
      <c r="J54" s="523"/>
      <c r="K54" s="523"/>
      <c r="L54" s="523"/>
      <c r="M54" s="523"/>
      <c r="N54" s="523" t="s">
        <v>435</v>
      </c>
      <c r="O54" s="523"/>
      <c r="P54" s="523"/>
      <c r="Q54" s="523"/>
      <c r="R54" s="523"/>
      <c r="S54" s="523"/>
      <c r="T54" s="523" t="s">
        <v>371</v>
      </c>
      <c r="U54" s="523"/>
      <c r="V54" s="523"/>
      <c r="W54" s="523"/>
      <c r="X54" s="523"/>
      <c r="Y54" s="523" t="s">
        <v>220</v>
      </c>
      <c r="Z54" s="523"/>
      <c r="AA54" s="523"/>
      <c r="AB54" s="523"/>
      <c r="AC54" s="523"/>
      <c r="AD54" s="523" t="s">
        <v>432</v>
      </c>
      <c r="AE54" s="523"/>
      <c r="AF54" s="523"/>
      <c r="AG54" s="523"/>
      <c r="AH54" s="523"/>
      <c r="AI54" s="523"/>
      <c r="AJ54" s="523" t="s">
        <v>219</v>
      </c>
      <c r="AK54" s="523"/>
      <c r="AL54" s="523"/>
      <c r="AM54" s="523"/>
      <c r="AN54" s="523"/>
    </row>
    <row r="55" spans="3:40" ht="21" customHeight="1">
      <c r="C55" s="527" t="s">
        <v>300</v>
      </c>
      <c r="D55" s="527"/>
      <c r="E55" s="527"/>
      <c r="F55" s="528">
        <v>0.40277777777777773</v>
      </c>
      <c r="G55" s="527"/>
      <c r="H55" s="527"/>
      <c r="I55" s="527" t="str">
        <f>+F28</f>
        <v>潮江R</v>
      </c>
      <c r="J55" s="527"/>
      <c r="K55" s="527"/>
      <c r="L55" s="527"/>
      <c r="M55" s="527"/>
      <c r="N55" s="520" t="s">
        <v>445</v>
      </c>
      <c r="O55" s="521"/>
      <c r="P55" s="521"/>
      <c r="Q55" s="521"/>
      <c r="R55" s="521"/>
      <c r="S55" s="522"/>
      <c r="T55" s="527" t="str">
        <f>+I28</f>
        <v>春野10</v>
      </c>
      <c r="U55" s="527"/>
      <c r="V55" s="527"/>
      <c r="W55" s="527"/>
      <c r="X55" s="527"/>
      <c r="Y55" s="527" t="str">
        <f>+AA28</f>
        <v>大津4B</v>
      </c>
      <c r="Z55" s="527"/>
      <c r="AA55" s="527"/>
      <c r="AB55" s="527"/>
      <c r="AC55" s="527"/>
      <c r="AD55" s="527" t="s">
        <v>444</v>
      </c>
      <c r="AE55" s="527"/>
      <c r="AF55" s="527"/>
      <c r="AG55" s="527"/>
      <c r="AH55" s="527"/>
      <c r="AI55" s="527"/>
      <c r="AJ55" s="527" t="str">
        <f>+AD28</f>
        <v>高知南9-1</v>
      </c>
      <c r="AK55" s="527"/>
      <c r="AL55" s="527"/>
      <c r="AM55" s="527"/>
      <c r="AN55" s="527"/>
    </row>
    <row r="56" spans="3:40" ht="21" customHeight="1">
      <c r="C56" s="523" t="s">
        <v>314</v>
      </c>
      <c r="D56" s="523"/>
      <c r="E56" s="523"/>
      <c r="F56" s="532">
        <v>0.4166666666666667</v>
      </c>
      <c r="G56" s="523"/>
      <c r="H56" s="523"/>
      <c r="I56" s="523" t="str">
        <f>+I54</f>
        <v>神田-8</v>
      </c>
      <c r="J56" s="523"/>
      <c r="K56" s="523"/>
      <c r="L56" s="523"/>
      <c r="M56" s="523"/>
      <c r="N56" s="523" t="s">
        <v>422</v>
      </c>
      <c r="O56" s="523"/>
      <c r="P56" s="523"/>
      <c r="Q56" s="523"/>
      <c r="R56" s="523"/>
      <c r="S56" s="523"/>
      <c r="T56" s="523" t="s">
        <v>372</v>
      </c>
      <c r="U56" s="523"/>
      <c r="V56" s="523"/>
      <c r="W56" s="523"/>
      <c r="X56" s="523"/>
      <c r="Y56" s="523" t="str">
        <f>+Y54</f>
        <v>鴨田-8</v>
      </c>
      <c r="Z56" s="523"/>
      <c r="AA56" s="523"/>
      <c r="AB56" s="523"/>
      <c r="AC56" s="523"/>
      <c r="AD56" s="523" t="s">
        <v>451</v>
      </c>
      <c r="AE56" s="523"/>
      <c r="AF56" s="523"/>
      <c r="AG56" s="523"/>
      <c r="AH56" s="523"/>
      <c r="AI56" s="523"/>
      <c r="AJ56" s="523" t="s">
        <v>373</v>
      </c>
      <c r="AK56" s="523"/>
      <c r="AL56" s="523"/>
      <c r="AM56" s="523"/>
      <c r="AN56" s="523"/>
    </row>
    <row r="57" spans="3:40" ht="21" customHeight="1">
      <c r="C57" s="527" t="s">
        <v>315</v>
      </c>
      <c r="D57" s="527"/>
      <c r="E57" s="527"/>
      <c r="F57" s="528">
        <v>0.4305555555555556</v>
      </c>
      <c r="G57" s="527"/>
      <c r="H57" s="527"/>
      <c r="I57" s="527" t="str">
        <f>+L28</f>
        <v>ボンボネラ朝二</v>
      </c>
      <c r="J57" s="527"/>
      <c r="K57" s="527"/>
      <c r="L57" s="527"/>
      <c r="M57" s="527"/>
      <c r="N57" s="527" t="s">
        <v>422</v>
      </c>
      <c r="O57" s="527"/>
      <c r="P57" s="527"/>
      <c r="Q57" s="527"/>
      <c r="R57" s="527"/>
      <c r="S57" s="527"/>
      <c r="T57" s="527" t="str">
        <f>+O28</f>
        <v>介良10A</v>
      </c>
      <c r="U57" s="527"/>
      <c r="V57" s="527"/>
      <c r="W57" s="527"/>
      <c r="X57" s="527"/>
      <c r="Y57" s="527" t="str">
        <f>+AG28</f>
        <v>十津三里9W</v>
      </c>
      <c r="Z57" s="527"/>
      <c r="AA57" s="527"/>
      <c r="AB57" s="527"/>
      <c r="AC57" s="527"/>
      <c r="AD57" s="527" t="s">
        <v>422</v>
      </c>
      <c r="AE57" s="527"/>
      <c r="AF57" s="527"/>
      <c r="AG57" s="527"/>
      <c r="AH57" s="527"/>
      <c r="AI57" s="527"/>
      <c r="AJ57" s="527" t="str">
        <f>+AJ28</f>
        <v>高知南9-2</v>
      </c>
      <c r="AK57" s="527"/>
      <c r="AL57" s="527"/>
      <c r="AM57" s="527"/>
      <c r="AN57" s="527"/>
    </row>
    <row r="58" spans="3:40" ht="21" customHeight="1">
      <c r="C58" s="523" t="s">
        <v>316</v>
      </c>
      <c r="D58" s="523"/>
      <c r="E58" s="523"/>
      <c r="F58" s="532">
        <v>0.4444444444444444</v>
      </c>
      <c r="G58" s="523"/>
      <c r="H58" s="523"/>
      <c r="I58" s="523" t="str">
        <f>+T54</f>
        <v>高知南U-8</v>
      </c>
      <c r="J58" s="523"/>
      <c r="K58" s="523"/>
      <c r="L58" s="523"/>
      <c r="M58" s="523"/>
      <c r="N58" s="533" t="s">
        <v>429</v>
      </c>
      <c r="O58" s="533"/>
      <c r="P58" s="533"/>
      <c r="Q58" s="533"/>
      <c r="R58" s="533"/>
      <c r="S58" s="533"/>
      <c r="T58" s="523" t="str">
        <f>+T56</f>
        <v>UNO-8</v>
      </c>
      <c r="U58" s="523"/>
      <c r="V58" s="523"/>
      <c r="W58" s="523"/>
      <c r="X58" s="523"/>
      <c r="Y58" s="523" t="str">
        <f>+AJ54</f>
        <v>横内-8</v>
      </c>
      <c r="Z58" s="523"/>
      <c r="AA58" s="523"/>
      <c r="AB58" s="523"/>
      <c r="AC58" s="523"/>
      <c r="AD58" s="523" t="s">
        <v>452</v>
      </c>
      <c r="AE58" s="523"/>
      <c r="AF58" s="523"/>
      <c r="AG58" s="523"/>
      <c r="AH58" s="523"/>
      <c r="AI58" s="523"/>
      <c r="AJ58" s="523" t="str">
        <f>+AJ56</f>
        <v>秦-8</v>
      </c>
      <c r="AK58" s="523"/>
      <c r="AL58" s="523"/>
      <c r="AM58" s="523"/>
      <c r="AN58" s="523"/>
    </row>
    <row r="59" spans="3:40" ht="21" customHeight="1">
      <c r="C59" s="529" t="s">
        <v>317</v>
      </c>
      <c r="D59" s="529"/>
      <c r="E59" s="529"/>
      <c r="F59" s="528">
        <v>0.4583333333333333</v>
      </c>
      <c r="G59" s="527"/>
      <c r="H59" s="527"/>
      <c r="I59" s="529" t="s">
        <v>172</v>
      </c>
      <c r="J59" s="529"/>
      <c r="K59" s="529"/>
      <c r="L59" s="529"/>
      <c r="M59" s="529"/>
      <c r="N59" s="520" t="s">
        <v>449</v>
      </c>
      <c r="O59" s="521"/>
      <c r="P59" s="521"/>
      <c r="Q59" s="521"/>
      <c r="R59" s="521"/>
      <c r="S59" s="522"/>
      <c r="T59" s="529" t="str">
        <f>+C28</f>
        <v>一宮東</v>
      </c>
      <c r="U59" s="529"/>
      <c r="V59" s="529"/>
      <c r="W59" s="529"/>
      <c r="X59" s="529"/>
      <c r="Y59" s="529" t="s">
        <v>186</v>
      </c>
      <c r="Z59" s="529"/>
      <c r="AA59" s="529"/>
      <c r="AB59" s="529"/>
      <c r="AC59" s="529"/>
      <c r="AD59" s="520" t="s">
        <v>453</v>
      </c>
      <c r="AE59" s="521"/>
      <c r="AF59" s="521"/>
      <c r="AG59" s="521"/>
      <c r="AH59" s="521"/>
      <c r="AI59" s="522"/>
      <c r="AJ59" s="529" t="str">
        <f>+X28</f>
        <v>十津三里9B</v>
      </c>
      <c r="AK59" s="529"/>
      <c r="AL59" s="529"/>
      <c r="AM59" s="529"/>
      <c r="AN59" s="529"/>
    </row>
    <row r="60" spans="3:40" ht="21" customHeight="1">
      <c r="C60" s="529" t="s">
        <v>318</v>
      </c>
      <c r="D60" s="529"/>
      <c r="E60" s="529"/>
      <c r="F60" s="531">
        <v>0.47222222222222227</v>
      </c>
      <c r="G60" s="529"/>
      <c r="H60" s="529"/>
      <c r="I60" s="529" t="s">
        <v>446</v>
      </c>
      <c r="J60" s="529"/>
      <c r="K60" s="529"/>
      <c r="L60" s="529"/>
      <c r="M60" s="529"/>
      <c r="N60" s="530" t="s">
        <v>421</v>
      </c>
      <c r="O60" s="530"/>
      <c r="P60" s="530"/>
      <c r="Q60" s="530"/>
      <c r="R60" s="530"/>
      <c r="S60" s="530"/>
      <c r="T60" s="529" t="str">
        <f>+R28</f>
        <v>大津4-A</v>
      </c>
      <c r="U60" s="529"/>
      <c r="V60" s="529"/>
      <c r="W60" s="529"/>
      <c r="X60" s="529"/>
      <c r="Y60" s="529" t="s">
        <v>457</v>
      </c>
      <c r="Z60" s="529"/>
      <c r="AA60" s="529"/>
      <c r="AB60" s="529"/>
      <c r="AC60" s="529"/>
      <c r="AD60" s="530" t="s">
        <v>421</v>
      </c>
      <c r="AE60" s="530"/>
      <c r="AF60" s="530"/>
      <c r="AG60" s="530"/>
      <c r="AH60" s="530"/>
      <c r="AI60" s="530"/>
      <c r="AJ60" s="529" t="str">
        <f>+AM28</f>
        <v>春野9</v>
      </c>
      <c r="AK60" s="529"/>
      <c r="AL60" s="529"/>
      <c r="AM60" s="529"/>
      <c r="AN60" s="529"/>
    </row>
    <row r="61" spans="3:40" ht="21" customHeight="1">
      <c r="C61" s="527" t="s">
        <v>306</v>
      </c>
      <c r="D61" s="527"/>
      <c r="E61" s="527"/>
      <c r="F61" s="528">
        <v>0.4861111111111111</v>
      </c>
      <c r="G61" s="527"/>
      <c r="H61" s="527"/>
      <c r="I61" s="529" t="s">
        <v>447</v>
      </c>
      <c r="J61" s="529"/>
      <c r="K61" s="529"/>
      <c r="L61" s="529"/>
      <c r="M61" s="529"/>
      <c r="N61" s="530" t="s">
        <v>429</v>
      </c>
      <c r="O61" s="530"/>
      <c r="P61" s="530"/>
      <c r="Q61" s="530"/>
      <c r="R61" s="530"/>
      <c r="S61" s="530"/>
      <c r="T61" s="529" t="s">
        <v>455</v>
      </c>
      <c r="U61" s="529"/>
      <c r="V61" s="529"/>
      <c r="W61" s="529"/>
      <c r="X61" s="529"/>
      <c r="Y61" s="529" t="s">
        <v>458</v>
      </c>
      <c r="Z61" s="529"/>
      <c r="AA61" s="529"/>
      <c r="AB61" s="529"/>
      <c r="AC61" s="529"/>
      <c r="AD61" s="530" t="s">
        <v>454</v>
      </c>
      <c r="AE61" s="530"/>
      <c r="AF61" s="530"/>
      <c r="AG61" s="530"/>
      <c r="AH61" s="530"/>
      <c r="AI61" s="530"/>
      <c r="AJ61" s="529" t="s">
        <v>191</v>
      </c>
      <c r="AK61" s="529"/>
      <c r="AL61" s="529"/>
      <c r="AM61" s="529"/>
      <c r="AN61" s="529"/>
    </row>
    <row r="62" spans="3:40" ht="21" customHeight="1">
      <c r="C62" s="527" t="s">
        <v>319</v>
      </c>
      <c r="D62" s="527"/>
      <c r="E62" s="527"/>
      <c r="F62" s="528">
        <v>0.5</v>
      </c>
      <c r="G62" s="527"/>
      <c r="H62" s="527"/>
      <c r="I62" s="529" t="s">
        <v>172</v>
      </c>
      <c r="J62" s="529"/>
      <c r="K62" s="529"/>
      <c r="L62" s="529"/>
      <c r="M62" s="529"/>
      <c r="N62" s="530" t="s">
        <v>450</v>
      </c>
      <c r="O62" s="530"/>
      <c r="P62" s="530"/>
      <c r="Q62" s="530"/>
      <c r="R62" s="530"/>
      <c r="S62" s="530"/>
      <c r="T62" s="529" t="s">
        <v>375</v>
      </c>
      <c r="U62" s="529"/>
      <c r="V62" s="529"/>
      <c r="W62" s="529"/>
      <c r="X62" s="529"/>
      <c r="Y62" s="529" t="s">
        <v>459</v>
      </c>
      <c r="Z62" s="529"/>
      <c r="AA62" s="529"/>
      <c r="AB62" s="529"/>
      <c r="AC62" s="529"/>
      <c r="AD62" s="530" t="s">
        <v>422</v>
      </c>
      <c r="AE62" s="530"/>
      <c r="AF62" s="530"/>
      <c r="AG62" s="530"/>
      <c r="AH62" s="530"/>
      <c r="AI62" s="530"/>
      <c r="AJ62" s="529" t="s">
        <v>457</v>
      </c>
      <c r="AK62" s="529"/>
      <c r="AL62" s="529"/>
      <c r="AM62" s="529"/>
      <c r="AN62" s="529"/>
    </row>
    <row r="63" spans="1:41" ht="21" customHeight="1">
      <c r="A63" s="150" t="s">
        <v>484</v>
      </c>
      <c r="C63" s="529" t="s">
        <v>448</v>
      </c>
      <c r="D63" s="529"/>
      <c r="E63" s="529"/>
      <c r="F63" s="531">
        <v>0.513888888888889</v>
      </c>
      <c r="G63" s="529"/>
      <c r="H63" s="529"/>
      <c r="I63" s="529" t="s">
        <v>375</v>
      </c>
      <c r="J63" s="529"/>
      <c r="K63" s="529"/>
      <c r="L63" s="529"/>
      <c r="M63" s="529"/>
      <c r="N63" s="530" t="s">
        <v>434</v>
      </c>
      <c r="O63" s="530"/>
      <c r="P63" s="530"/>
      <c r="Q63" s="530"/>
      <c r="R63" s="530"/>
      <c r="S63" s="530"/>
      <c r="T63" s="529" t="s">
        <v>456</v>
      </c>
      <c r="U63" s="529"/>
      <c r="V63" s="529"/>
      <c r="W63" s="529"/>
      <c r="X63" s="529"/>
      <c r="Y63" s="529" t="s">
        <v>172</v>
      </c>
      <c r="Z63" s="529"/>
      <c r="AA63" s="529"/>
      <c r="AB63" s="529"/>
      <c r="AC63" s="529"/>
      <c r="AD63" s="530" t="s">
        <v>433</v>
      </c>
      <c r="AE63" s="530"/>
      <c r="AF63" s="530"/>
      <c r="AG63" s="530"/>
      <c r="AH63" s="530"/>
      <c r="AI63" s="530"/>
      <c r="AJ63" s="529" t="s">
        <v>457</v>
      </c>
      <c r="AK63" s="529"/>
      <c r="AL63" s="529"/>
      <c r="AM63" s="529"/>
      <c r="AN63" s="529"/>
      <c r="AO63" s="150" t="s">
        <v>485</v>
      </c>
    </row>
  </sheetData>
  <mergeCells count="112">
    <mergeCell ref="AK37:AL41"/>
    <mergeCell ref="P37:Q41"/>
    <mergeCell ref="E37:F41"/>
    <mergeCell ref="Z37:AA41"/>
    <mergeCell ref="AJ11:AJ12"/>
    <mergeCell ref="AN11:AN12"/>
    <mergeCell ref="AH10:AI14"/>
    <mergeCell ref="AO10:AP16"/>
    <mergeCell ref="F62:H62"/>
    <mergeCell ref="C62:E62"/>
    <mergeCell ref="I62:M62"/>
    <mergeCell ref="N62:S62"/>
    <mergeCell ref="O28:P34"/>
    <mergeCell ref="R28:S34"/>
    <mergeCell ref="B6:F7"/>
    <mergeCell ref="B8:T10"/>
    <mergeCell ref="C28:D34"/>
    <mergeCell ref="F28:G34"/>
    <mergeCell ref="AJ28:AK34"/>
    <mergeCell ref="AM28:AN34"/>
    <mergeCell ref="O11:AA13"/>
    <mergeCell ref="A1:AQ3"/>
    <mergeCell ref="X28:Y34"/>
    <mergeCell ref="AA28:AB34"/>
    <mergeCell ref="AD28:AE34"/>
    <mergeCell ref="AG28:AH34"/>
    <mergeCell ref="I28:J34"/>
    <mergeCell ref="L28:M34"/>
    <mergeCell ref="I52:AN52"/>
    <mergeCell ref="C52:E53"/>
    <mergeCell ref="A42:AQ44"/>
    <mergeCell ref="C49:AN51"/>
    <mergeCell ref="I53:X53"/>
    <mergeCell ref="C46:O47"/>
    <mergeCell ref="Y53:AN53"/>
    <mergeCell ref="F60:H60"/>
    <mergeCell ref="F61:H61"/>
    <mergeCell ref="F52:H53"/>
    <mergeCell ref="C61:E61"/>
    <mergeCell ref="C59:E59"/>
    <mergeCell ref="C60:E60"/>
    <mergeCell ref="C58:E58"/>
    <mergeCell ref="F58:H58"/>
    <mergeCell ref="C57:E57"/>
    <mergeCell ref="F57:H57"/>
    <mergeCell ref="AJ60:AN60"/>
    <mergeCell ref="N58:S58"/>
    <mergeCell ref="T58:X58"/>
    <mergeCell ref="F59:H59"/>
    <mergeCell ref="AJ59:AN59"/>
    <mergeCell ref="I59:M59"/>
    <mergeCell ref="N59:S59"/>
    <mergeCell ref="T59:X59"/>
    <mergeCell ref="I58:M58"/>
    <mergeCell ref="AD59:AI59"/>
    <mergeCell ref="Y58:AC58"/>
    <mergeCell ref="AD58:AI58"/>
    <mergeCell ref="AJ58:AN58"/>
    <mergeCell ref="AD56:AI56"/>
    <mergeCell ref="AJ56:AN56"/>
    <mergeCell ref="AD57:AI57"/>
    <mergeCell ref="AJ57:AN57"/>
    <mergeCell ref="N60:S60"/>
    <mergeCell ref="T60:X60"/>
    <mergeCell ref="Y60:AC60"/>
    <mergeCell ref="AD60:AI60"/>
    <mergeCell ref="T62:X62"/>
    <mergeCell ref="Y62:AC62"/>
    <mergeCell ref="AD62:AI62"/>
    <mergeCell ref="AJ62:AN62"/>
    <mergeCell ref="AD61:AI61"/>
    <mergeCell ref="AJ61:AN61"/>
    <mergeCell ref="Y59:AC59"/>
    <mergeCell ref="I57:M57"/>
    <mergeCell ref="N57:S57"/>
    <mergeCell ref="I61:M61"/>
    <mergeCell ref="N61:S61"/>
    <mergeCell ref="T61:X61"/>
    <mergeCell ref="Y61:AC61"/>
    <mergeCell ref="I60:M60"/>
    <mergeCell ref="T56:X56"/>
    <mergeCell ref="Y56:AC56"/>
    <mergeCell ref="T57:X57"/>
    <mergeCell ref="Y57:AC57"/>
    <mergeCell ref="C56:E56"/>
    <mergeCell ref="F56:H56"/>
    <mergeCell ref="I56:M56"/>
    <mergeCell ref="N56:S56"/>
    <mergeCell ref="T55:X55"/>
    <mergeCell ref="Y55:AC55"/>
    <mergeCell ref="AD55:AI55"/>
    <mergeCell ref="AJ55:AN55"/>
    <mergeCell ref="C63:E63"/>
    <mergeCell ref="F63:H63"/>
    <mergeCell ref="I63:M63"/>
    <mergeCell ref="N63:S63"/>
    <mergeCell ref="T63:X63"/>
    <mergeCell ref="Y63:AC63"/>
    <mergeCell ref="AD63:AI63"/>
    <mergeCell ref="AJ63:AN63"/>
    <mergeCell ref="T54:X54"/>
    <mergeCell ref="Y54:AC54"/>
    <mergeCell ref="AD54:AI54"/>
    <mergeCell ref="AJ54:AN54"/>
    <mergeCell ref="N55:S55"/>
    <mergeCell ref="C54:E54"/>
    <mergeCell ref="F54:H54"/>
    <mergeCell ref="I54:M54"/>
    <mergeCell ref="N54:S54"/>
    <mergeCell ref="C55:E55"/>
    <mergeCell ref="F55:H55"/>
    <mergeCell ref="I55:M55"/>
  </mergeCells>
  <printOptions/>
  <pageMargins left="0.75" right="0.75" top="1" bottom="1" header="0.512" footer="0.512"/>
  <pageSetup horizontalDpi="600" verticalDpi="600" orientation="landscape" paperSize="9" scale="95" r:id="rId1"/>
  <rowBreaks count="1" manualBreakCount="1">
    <brk id="41" max="255" man="1"/>
  </rowBreaks>
</worksheet>
</file>

<file path=xl/worksheets/sheet8.xml><?xml version="1.0" encoding="utf-8"?>
<worksheet xmlns="http://schemas.openxmlformats.org/spreadsheetml/2006/main" xmlns:r="http://schemas.openxmlformats.org/officeDocument/2006/relationships">
  <sheetPr codeName="Sheet4">
    <tabColor indexed="12"/>
  </sheetPr>
  <dimension ref="A1:Y113"/>
  <sheetViews>
    <sheetView showGridLines="0" view="pageBreakPreview" zoomScaleSheetLayoutView="100" workbookViewId="0" topLeftCell="A58">
      <selection activeCell="R7" sqref="R7"/>
    </sheetView>
  </sheetViews>
  <sheetFormatPr defaultColWidth="9.00390625" defaultRowHeight="13.5" customHeight="1"/>
  <cols>
    <col min="1" max="1" width="4.50390625" style="59" customWidth="1"/>
    <col min="2" max="16384" width="8.00390625" style="59" customWidth="1"/>
  </cols>
  <sheetData>
    <row r="1" spans="1:18" ht="13.5" customHeight="1">
      <c r="A1" s="623" t="s">
        <v>137</v>
      </c>
      <c r="B1" s="623"/>
      <c r="C1" s="623"/>
      <c r="D1" s="623"/>
      <c r="E1" s="623"/>
      <c r="F1" s="623"/>
      <c r="G1" s="623"/>
      <c r="H1" s="623"/>
      <c r="I1" s="623"/>
      <c r="J1" s="623"/>
      <c r="K1" s="623"/>
      <c r="L1" s="623"/>
      <c r="M1" s="623"/>
      <c r="N1" s="623"/>
      <c r="O1" s="623"/>
      <c r="P1" s="623"/>
      <c r="Q1" s="623"/>
      <c r="R1" s="623"/>
    </row>
    <row r="2" spans="1:25" ht="21.75" customHeight="1">
      <c r="A2" s="623"/>
      <c r="B2" s="623"/>
      <c r="C2" s="623"/>
      <c r="D2" s="623"/>
      <c r="E2" s="623"/>
      <c r="F2" s="623"/>
      <c r="G2" s="623"/>
      <c r="H2" s="623"/>
      <c r="I2" s="623"/>
      <c r="J2" s="623"/>
      <c r="K2" s="623"/>
      <c r="L2" s="623"/>
      <c r="M2" s="623"/>
      <c r="N2" s="623"/>
      <c r="O2" s="623"/>
      <c r="P2" s="623"/>
      <c r="Q2" s="623"/>
      <c r="R2" s="623"/>
      <c r="S2" s="60"/>
      <c r="T2" s="60"/>
      <c r="U2" s="60"/>
      <c r="V2" s="60"/>
      <c r="W2" s="60"/>
      <c r="X2" s="60"/>
      <c r="Y2" s="60"/>
    </row>
    <row r="3" spans="1:25" ht="15" customHeight="1">
      <c r="A3" s="624" t="s">
        <v>381</v>
      </c>
      <c r="B3" s="624"/>
      <c r="C3" s="624"/>
      <c r="D3" s="624"/>
      <c r="E3" s="624"/>
      <c r="F3" s="624"/>
      <c r="G3" s="624"/>
      <c r="H3" s="624"/>
      <c r="I3" s="624"/>
      <c r="J3" s="624"/>
      <c r="K3" s="624"/>
      <c r="L3" s="624"/>
      <c r="M3" s="624"/>
      <c r="N3" s="624"/>
      <c r="O3" s="624"/>
      <c r="P3" s="624"/>
      <c r="Q3" s="624"/>
      <c r="R3" s="624"/>
      <c r="S3" s="60"/>
      <c r="T3" s="60"/>
      <c r="W3" s="60"/>
      <c r="X3" s="60"/>
      <c r="Y3" s="60"/>
    </row>
    <row r="4" spans="1:25" ht="15" customHeight="1">
      <c r="A4" s="624"/>
      <c r="B4" s="624"/>
      <c r="C4" s="624"/>
      <c r="D4" s="624"/>
      <c r="E4" s="624"/>
      <c r="F4" s="624"/>
      <c r="G4" s="624"/>
      <c r="H4" s="624"/>
      <c r="I4" s="624"/>
      <c r="J4" s="624"/>
      <c r="K4" s="624"/>
      <c r="L4" s="624"/>
      <c r="M4" s="624"/>
      <c r="N4" s="624"/>
      <c r="O4" s="624"/>
      <c r="P4" s="624"/>
      <c r="Q4" s="624"/>
      <c r="R4" s="624"/>
      <c r="S4" s="60"/>
      <c r="T4" s="60"/>
      <c r="W4" s="60"/>
      <c r="X4" s="60"/>
      <c r="Y4" s="60"/>
    </row>
    <row r="5" spans="1:25" ht="15" customHeight="1">
      <c r="A5" s="622" t="s">
        <v>308</v>
      </c>
      <c r="B5" s="622"/>
      <c r="C5" s="622"/>
      <c r="D5" s="622"/>
      <c r="E5" s="622"/>
      <c r="F5" s="622"/>
      <c r="G5" s="622"/>
      <c r="H5" s="622"/>
      <c r="I5" s="622"/>
      <c r="J5" s="622"/>
      <c r="K5" s="622"/>
      <c r="L5" s="622"/>
      <c r="M5" s="622"/>
      <c r="N5" s="622"/>
      <c r="O5" s="622"/>
      <c r="P5" s="622"/>
      <c r="Q5" s="622"/>
      <c r="R5" s="622"/>
      <c r="S5" s="61"/>
      <c r="T5" s="61"/>
      <c r="W5" s="61"/>
      <c r="X5" s="61"/>
      <c r="Y5" s="61"/>
    </row>
    <row r="6" spans="1:25" ht="15" customHeight="1">
      <c r="A6" s="622" t="s">
        <v>86</v>
      </c>
      <c r="B6" s="622"/>
      <c r="C6" s="622"/>
      <c r="D6" s="622"/>
      <c r="E6" s="622"/>
      <c r="F6" s="622"/>
      <c r="G6" s="622"/>
      <c r="H6" s="622"/>
      <c r="I6" s="622"/>
      <c r="J6" s="622"/>
      <c r="K6" s="622"/>
      <c r="L6" s="622"/>
      <c r="M6" s="622"/>
      <c r="N6" s="622"/>
      <c r="O6" s="622"/>
      <c r="P6" s="622"/>
      <c r="Q6" s="622"/>
      <c r="R6" s="622"/>
      <c r="S6" s="61"/>
      <c r="T6" s="61"/>
      <c r="W6" s="61"/>
      <c r="X6" s="61"/>
      <c r="Y6" s="61"/>
    </row>
    <row r="7" spans="1:25" ht="15" customHeight="1">
      <c r="A7" s="622" t="s">
        <v>337</v>
      </c>
      <c r="B7" s="622"/>
      <c r="C7" s="622"/>
      <c r="D7" s="622"/>
      <c r="E7" s="622"/>
      <c r="F7" s="622"/>
      <c r="G7" s="622"/>
      <c r="H7" s="622"/>
      <c r="I7" s="622"/>
      <c r="J7" s="622"/>
      <c r="K7" s="622"/>
      <c r="L7" s="622"/>
      <c r="M7" s="622"/>
      <c r="N7" s="622"/>
      <c r="O7" s="61"/>
      <c r="P7" s="61"/>
      <c r="Q7" s="61"/>
      <c r="R7" s="61"/>
      <c r="S7" s="61"/>
      <c r="T7" s="61"/>
      <c r="W7" s="61"/>
      <c r="X7" s="61"/>
      <c r="Y7" s="61"/>
    </row>
    <row r="8" spans="1:25" ht="15" customHeight="1">
      <c r="A8" s="622"/>
      <c r="B8" s="622"/>
      <c r="C8" s="622"/>
      <c r="D8" s="622"/>
      <c r="E8" s="622"/>
      <c r="F8" s="622"/>
      <c r="G8" s="622"/>
      <c r="H8" s="622"/>
      <c r="I8" s="622"/>
      <c r="J8" s="622"/>
      <c r="K8" s="622"/>
      <c r="L8" s="622"/>
      <c r="M8" s="622"/>
      <c r="N8" s="622"/>
      <c r="O8" s="61"/>
      <c r="P8" s="61"/>
      <c r="Q8" s="61"/>
      <c r="R8" s="61"/>
      <c r="S8" s="61"/>
      <c r="T8" s="61"/>
      <c r="W8" s="61"/>
      <c r="X8" s="61"/>
      <c r="Y8" s="61"/>
    </row>
    <row r="9" spans="2:25" ht="15" customHeight="1">
      <c r="B9" s="58" t="s">
        <v>10</v>
      </c>
      <c r="C9" s="62"/>
      <c r="D9" s="580"/>
      <c r="E9" s="580"/>
      <c r="F9" s="580"/>
      <c r="G9" s="580"/>
      <c r="H9" s="580"/>
      <c r="I9" s="580"/>
      <c r="J9" s="580"/>
      <c r="K9" s="580"/>
      <c r="L9" s="580"/>
      <c r="M9" s="580"/>
      <c r="N9" s="580"/>
      <c r="O9" s="580"/>
      <c r="P9" s="580"/>
      <c r="Q9" s="580"/>
      <c r="R9" s="580"/>
      <c r="S9" s="580"/>
      <c r="T9" s="63"/>
      <c r="W9" s="63"/>
      <c r="X9" s="63"/>
      <c r="Y9" s="63"/>
    </row>
    <row r="10" spans="2:25" ht="24" customHeight="1">
      <c r="B10" s="579" t="s">
        <v>14</v>
      </c>
      <c r="C10" s="579"/>
      <c r="D10" s="579" t="s">
        <v>15</v>
      </c>
      <c r="E10" s="579"/>
      <c r="F10" s="579" t="s">
        <v>16</v>
      </c>
      <c r="G10" s="579"/>
      <c r="H10" s="579" t="s">
        <v>17</v>
      </c>
      <c r="I10" s="579"/>
      <c r="J10" s="579" t="s">
        <v>88</v>
      </c>
      <c r="K10" s="579"/>
      <c r="L10" s="579" t="s">
        <v>89</v>
      </c>
      <c r="M10" s="579"/>
      <c r="N10" s="579" t="s">
        <v>90</v>
      </c>
      <c r="O10" s="579"/>
      <c r="P10" s="579" t="s">
        <v>309</v>
      </c>
      <c r="Q10" s="579"/>
      <c r="R10" s="579" t="s">
        <v>310</v>
      </c>
      <c r="S10" s="579"/>
      <c r="T10" s="63"/>
      <c r="W10" s="63"/>
      <c r="X10" s="63"/>
      <c r="Y10" s="63"/>
    </row>
    <row r="11" spans="2:25" ht="24" customHeight="1">
      <c r="B11" s="563" t="s">
        <v>13</v>
      </c>
      <c r="C11" s="564"/>
      <c r="D11" s="576" t="s">
        <v>40</v>
      </c>
      <c r="E11" s="576"/>
      <c r="F11" s="576" t="s">
        <v>335</v>
      </c>
      <c r="G11" s="576"/>
      <c r="H11" s="576" t="s">
        <v>313</v>
      </c>
      <c r="I11" s="576"/>
      <c r="J11" s="576" t="s">
        <v>320</v>
      </c>
      <c r="K11" s="576"/>
      <c r="L11" s="576" t="s">
        <v>322</v>
      </c>
      <c r="M11" s="576"/>
      <c r="N11" s="576" t="s">
        <v>41</v>
      </c>
      <c r="O11" s="576"/>
      <c r="P11" s="576" t="s">
        <v>327</v>
      </c>
      <c r="Q11" s="576"/>
      <c r="R11" s="576" t="s">
        <v>91</v>
      </c>
      <c r="S11" s="576"/>
      <c r="T11" s="63"/>
      <c r="W11" s="63"/>
      <c r="X11" s="63"/>
      <c r="Y11" s="63"/>
    </row>
    <row r="12" spans="2:25" ht="24" customHeight="1">
      <c r="B12" s="565"/>
      <c r="C12" s="566"/>
      <c r="D12" s="576" t="s">
        <v>93</v>
      </c>
      <c r="E12" s="576"/>
      <c r="F12" s="576" t="s">
        <v>92</v>
      </c>
      <c r="G12" s="576"/>
      <c r="H12" s="577" t="s">
        <v>380</v>
      </c>
      <c r="I12" s="578"/>
      <c r="J12" s="576" t="s">
        <v>321</v>
      </c>
      <c r="K12" s="576"/>
      <c r="L12" s="576" t="s">
        <v>323</v>
      </c>
      <c r="M12" s="576"/>
      <c r="N12" s="576" t="s">
        <v>37</v>
      </c>
      <c r="O12" s="576"/>
      <c r="P12" s="576" t="s">
        <v>328</v>
      </c>
      <c r="Q12" s="576"/>
      <c r="R12" s="576" t="s">
        <v>96</v>
      </c>
      <c r="S12" s="576"/>
      <c r="T12" s="63"/>
      <c r="W12" s="63"/>
      <c r="X12" s="63"/>
      <c r="Y12" s="63"/>
    </row>
    <row r="13" spans="2:25" ht="24" customHeight="1">
      <c r="B13" s="565"/>
      <c r="C13" s="566"/>
      <c r="D13" s="576" t="s">
        <v>94</v>
      </c>
      <c r="E13" s="576"/>
      <c r="F13" s="576" t="s">
        <v>311</v>
      </c>
      <c r="G13" s="576"/>
      <c r="H13" s="576" t="s">
        <v>36</v>
      </c>
      <c r="I13" s="576"/>
      <c r="J13" s="576" t="s">
        <v>326</v>
      </c>
      <c r="K13" s="576"/>
      <c r="L13" s="576" t="s">
        <v>324</v>
      </c>
      <c r="M13" s="576"/>
      <c r="N13" s="576" t="s">
        <v>105</v>
      </c>
      <c r="O13" s="576"/>
      <c r="P13" s="576" t="s">
        <v>329</v>
      </c>
      <c r="Q13" s="576"/>
      <c r="R13" s="576" t="s">
        <v>330</v>
      </c>
      <c r="S13" s="576"/>
      <c r="T13" s="63"/>
      <c r="W13" s="63"/>
      <c r="X13" s="63"/>
      <c r="Y13" s="63"/>
    </row>
    <row r="14" spans="2:25" ht="24" customHeight="1">
      <c r="B14" s="567"/>
      <c r="C14" s="568"/>
      <c r="D14" s="576" t="s">
        <v>97</v>
      </c>
      <c r="E14" s="576"/>
      <c r="F14" s="576" t="s">
        <v>312</v>
      </c>
      <c r="G14" s="576"/>
      <c r="H14" s="576"/>
      <c r="I14" s="576"/>
      <c r="J14" s="576"/>
      <c r="K14" s="576"/>
      <c r="L14" s="576" t="s">
        <v>325</v>
      </c>
      <c r="M14" s="576"/>
      <c r="N14" s="576" t="s">
        <v>95</v>
      </c>
      <c r="O14" s="576"/>
      <c r="P14" s="576"/>
      <c r="Q14" s="576"/>
      <c r="R14" s="576"/>
      <c r="S14" s="576"/>
      <c r="T14" s="63"/>
      <c r="W14" s="63"/>
      <c r="X14" s="63"/>
      <c r="Y14" s="63"/>
    </row>
    <row r="15" spans="5:25" ht="15" customHeight="1">
      <c r="E15" s="39"/>
      <c r="F15" s="39"/>
      <c r="G15" s="64"/>
      <c r="H15" s="64"/>
      <c r="I15" s="64"/>
      <c r="J15" s="64"/>
      <c r="K15" s="64"/>
      <c r="L15" s="64"/>
      <c r="M15" s="64"/>
      <c r="N15" s="64"/>
      <c r="O15" s="64"/>
      <c r="P15" s="64"/>
      <c r="Q15" s="64"/>
      <c r="R15" s="64"/>
      <c r="S15" s="63"/>
      <c r="T15" s="63"/>
      <c r="W15" s="63"/>
      <c r="X15" s="63"/>
      <c r="Y15" s="63"/>
    </row>
    <row r="16" spans="5:25" ht="15" customHeight="1" thickBot="1">
      <c r="E16" s="39"/>
      <c r="F16" s="39"/>
      <c r="G16" s="64"/>
      <c r="H16" s="64"/>
      <c r="I16" s="64"/>
      <c r="J16" s="64"/>
      <c r="K16" s="64"/>
      <c r="L16" s="64"/>
      <c r="M16" s="64"/>
      <c r="N16" s="64"/>
      <c r="O16" s="64"/>
      <c r="P16" s="64"/>
      <c r="Q16" s="64"/>
      <c r="R16" s="64"/>
      <c r="S16" s="63"/>
      <c r="T16" s="63"/>
      <c r="W16" s="63"/>
      <c r="X16" s="63"/>
      <c r="Y16" s="63"/>
    </row>
    <row r="17" spans="5:25" ht="15" customHeight="1">
      <c r="E17" s="39"/>
      <c r="F17" s="581" t="s">
        <v>332</v>
      </c>
      <c r="G17" s="582"/>
      <c r="H17" s="582"/>
      <c r="I17" s="582"/>
      <c r="J17" s="583"/>
      <c r="K17" s="64"/>
      <c r="L17" s="64"/>
      <c r="M17" s="64"/>
      <c r="N17" s="64"/>
      <c r="O17" s="64"/>
      <c r="P17" s="587" t="s">
        <v>333</v>
      </c>
      <c r="Q17" s="588"/>
      <c r="R17" s="588"/>
      <c r="S17" s="588"/>
      <c r="T17" s="589"/>
      <c r="W17" s="63"/>
      <c r="X17" s="63"/>
      <c r="Y17" s="63"/>
    </row>
    <row r="18" spans="1:25" ht="15" customHeight="1" thickBot="1">
      <c r="A18" s="39"/>
      <c r="B18" s="39"/>
      <c r="C18" s="130"/>
      <c r="D18" s="130"/>
      <c r="E18" s="130"/>
      <c r="F18" s="584"/>
      <c r="G18" s="585"/>
      <c r="H18" s="585"/>
      <c r="I18" s="585"/>
      <c r="J18" s="586"/>
      <c r="K18" s="131"/>
      <c r="L18" s="131"/>
      <c r="M18" s="131"/>
      <c r="N18" s="131"/>
      <c r="O18" s="131"/>
      <c r="P18" s="590"/>
      <c r="Q18" s="591"/>
      <c r="R18" s="591"/>
      <c r="S18" s="591"/>
      <c r="T18" s="592"/>
      <c r="U18" s="132"/>
      <c r="V18" s="132"/>
      <c r="W18" s="63"/>
      <c r="X18" s="63"/>
      <c r="Y18" s="63"/>
    </row>
    <row r="19" spans="1:25" ht="15" customHeight="1">
      <c r="A19" s="94"/>
      <c r="B19" s="133"/>
      <c r="C19" s="574" t="str">
        <f>+D11</f>
        <v>横内</v>
      </c>
      <c r="D19" s="575"/>
      <c r="E19" s="142"/>
      <c r="F19" s="574" t="str">
        <f>+D14</f>
        <v>秦U-12</v>
      </c>
      <c r="G19" s="575"/>
      <c r="H19" s="141"/>
      <c r="I19" s="574" t="str">
        <f>+F11</f>
        <v>介良U-12</v>
      </c>
      <c r="J19" s="575"/>
      <c r="K19" s="66"/>
      <c r="L19" s="576" t="s">
        <v>312</v>
      </c>
      <c r="M19" s="576"/>
      <c r="N19" s="302"/>
      <c r="O19" s="66"/>
      <c r="P19" s="561" t="str">
        <f>+H11</f>
        <v>鴨田ﾚｯﾄﾞ</v>
      </c>
      <c r="Q19" s="562"/>
      <c r="R19" s="66"/>
      <c r="S19" s="66"/>
      <c r="T19" s="569" t="str">
        <f>+J11</f>
        <v>十津三里U-11GA</v>
      </c>
      <c r="U19" s="570"/>
      <c r="V19" s="66"/>
      <c r="W19" s="63"/>
      <c r="X19" s="63"/>
      <c r="Y19" s="63"/>
    </row>
    <row r="20" spans="1:25" ht="15" customHeight="1">
      <c r="A20" s="65"/>
      <c r="B20" s="205"/>
      <c r="C20" s="205"/>
      <c r="D20" s="571" t="s">
        <v>98</v>
      </c>
      <c r="E20" s="571"/>
      <c r="F20" s="571"/>
      <c r="G20" s="135"/>
      <c r="H20" s="135"/>
      <c r="I20" s="135"/>
      <c r="J20" s="571" t="s">
        <v>99</v>
      </c>
      <c r="K20" s="571"/>
      <c r="L20" s="571"/>
      <c r="M20" s="135"/>
      <c r="N20" s="303"/>
      <c r="O20" s="135"/>
      <c r="P20" s="571" t="s">
        <v>100</v>
      </c>
      <c r="Q20" s="571"/>
      <c r="R20" s="135"/>
      <c r="S20" s="135"/>
      <c r="T20" s="571" t="s">
        <v>157</v>
      </c>
      <c r="U20" s="571"/>
      <c r="V20" s="135"/>
      <c r="W20" s="63"/>
      <c r="X20" s="63"/>
      <c r="Y20" s="63"/>
    </row>
    <row r="21" spans="1:25" s="69" customFormat="1" ht="15" customHeight="1">
      <c r="A21" s="66"/>
      <c r="B21" s="205"/>
      <c r="C21" s="205"/>
      <c r="D21" s="571"/>
      <c r="E21" s="571"/>
      <c r="F21" s="571"/>
      <c r="G21" s="68"/>
      <c r="H21" s="68"/>
      <c r="I21" s="66"/>
      <c r="J21" s="571"/>
      <c r="K21" s="571"/>
      <c r="L21" s="571"/>
      <c r="M21" s="66"/>
      <c r="N21" s="304"/>
      <c r="O21" s="68"/>
      <c r="P21" s="571"/>
      <c r="Q21" s="571"/>
      <c r="R21" s="68"/>
      <c r="S21" s="68"/>
      <c r="T21" s="571"/>
      <c r="U21" s="571"/>
      <c r="V21" s="68"/>
      <c r="W21" s="70"/>
      <c r="X21" s="70"/>
      <c r="Y21" s="70"/>
    </row>
    <row r="22" spans="1:25" ht="15" customHeight="1">
      <c r="A22" s="71"/>
      <c r="B22" s="68"/>
      <c r="C22" s="68"/>
      <c r="D22" s="571"/>
      <c r="E22" s="571"/>
      <c r="F22" s="571"/>
      <c r="G22" s="68"/>
      <c r="H22" s="68"/>
      <c r="I22" s="68"/>
      <c r="J22" s="571"/>
      <c r="K22" s="571"/>
      <c r="L22" s="571"/>
      <c r="M22" s="68"/>
      <c r="N22" s="304"/>
      <c r="O22" s="135"/>
      <c r="P22" s="571"/>
      <c r="Q22" s="571"/>
      <c r="R22" s="68"/>
      <c r="S22" s="135"/>
      <c r="T22" s="571"/>
      <c r="U22" s="571"/>
      <c r="V22" s="68"/>
      <c r="W22" s="63"/>
      <c r="X22" s="63"/>
      <c r="Y22" s="63"/>
    </row>
    <row r="23" spans="1:25" ht="15" customHeight="1">
      <c r="A23" s="71"/>
      <c r="B23" s="68"/>
      <c r="C23" s="72"/>
      <c r="D23" s="571"/>
      <c r="E23" s="571"/>
      <c r="F23" s="571"/>
      <c r="G23" s="72"/>
      <c r="H23" s="72"/>
      <c r="I23" s="68"/>
      <c r="J23" s="571"/>
      <c r="K23" s="571"/>
      <c r="L23" s="571"/>
      <c r="M23" s="68"/>
      <c r="N23" s="305"/>
      <c r="O23" s="136"/>
      <c r="P23" s="571"/>
      <c r="Q23" s="571"/>
      <c r="R23" s="72"/>
      <c r="S23" s="136"/>
      <c r="T23" s="571"/>
      <c r="U23" s="571"/>
      <c r="V23" s="72"/>
      <c r="W23" s="63"/>
      <c r="X23" s="63"/>
      <c r="Y23" s="63"/>
    </row>
    <row r="24" spans="1:25" ht="15" customHeight="1">
      <c r="A24" s="71"/>
      <c r="B24" s="68"/>
      <c r="C24" s="72"/>
      <c r="D24" s="571"/>
      <c r="E24" s="571"/>
      <c r="F24" s="571"/>
      <c r="G24" s="72"/>
      <c r="H24" s="72"/>
      <c r="I24" s="68"/>
      <c r="J24" s="571"/>
      <c r="K24" s="571"/>
      <c r="L24" s="571"/>
      <c r="M24" s="68"/>
      <c r="N24" s="305"/>
      <c r="O24" s="136"/>
      <c r="P24" s="571"/>
      <c r="Q24" s="571"/>
      <c r="R24" s="72"/>
      <c r="S24" s="136"/>
      <c r="T24" s="571"/>
      <c r="U24" s="571"/>
      <c r="V24" s="72"/>
      <c r="W24" s="63"/>
      <c r="X24" s="63"/>
      <c r="Y24" s="63"/>
    </row>
    <row r="25" spans="1:25" ht="15" customHeight="1">
      <c r="A25" s="71"/>
      <c r="B25" s="67"/>
      <c r="C25" s="559" t="str">
        <f>+D12</f>
        <v>大津U-12</v>
      </c>
      <c r="D25" s="560"/>
      <c r="E25" s="72"/>
      <c r="F25" s="561" t="str">
        <f>+D13</f>
        <v>高知南</v>
      </c>
      <c r="G25" s="562"/>
      <c r="H25" s="72"/>
      <c r="I25" s="561" t="str">
        <f>+F12</f>
        <v>泉野</v>
      </c>
      <c r="J25" s="562"/>
      <c r="K25" s="72"/>
      <c r="L25" s="559" t="str">
        <f>+F13</f>
        <v>汐江jr</v>
      </c>
      <c r="M25" s="560"/>
      <c r="N25" s="305"/>
      <c r="O25" s="559" t="str">
        <f>+H12</f>
        <v>KFCこうよう</v>
      </c>
      <c r="P25" s="560"/>
      <c r="Q25" s="559" t="str">
        <f>+H13</f>
        <v>神田</v>
      </c>
      <c r="R25" s="560"/>
      <c r="S25" s="572" t="str">
        <f>+J12</f>
        <v>一宮東U-11</v>
      </c>
      <c r="T25" s="573"/>
      <c r="U25" s="572" t="str">
        <f>+J13</f>
        <v>万々U-11</v>
      </c>
      <c r="V25" s="573"/>
      <c r="W25" s="63"/>
      <c r="X25" s="63"/>
      <c r="Y25" s="63"/>
    </row>
    <row r="26" spans="1:25" ht="15" customHeight="1">
      <c r="A26" s="129"/>
      <c r="B26" s="142"/>
      <c r="C26" s="300"/>
      <c r="D26" s="300"/>
      <c r="E26" s="300"/>
      <c r="F26" s="142"/>
      <c r="G26" s="300"/>
      <c r="H26" s="300"/>
      <c r="I26" s="142"/>
      <c r="J26" s="300"/>
      <c r="K26" s="300"/>
      <c r="L26" s="300"/>
      <c r="M26" s="142"/>
      <c r="N26" s="305"/>
      <c r="O26" s="301"/>
      <c r="P26" s="142"/>
      <c r="Q26" s="300"/>
      <c r="R26" s="300"/>
      <c r="S26" s="300"/>
      <c r="T26" s="142"/>
      <c r="U26" s="300"/>
      <c r="V26" s="133"/>
      <c r="W26" s="63"/>
      <c r="X26" s="63"/>
      <c r="Y26" s="63"/>
    </row>
    <row r="27" spans="1:25" s="69" customFormat="1" ht="15" customHeight="1">
      <c r="A27" s="142"/>
      <c r="B27" s="138"/>
      <c r="C27" s="139"/>
      <c r="D27" s="139"/>
      <c r="E27" s="139"/>
      <c r="F27" s="139"/>
      <c r="G27" s="139"/>
      <c r="H27" s="139"/>
      <c r="I27" s="139"/>
      <c r="J27" s="139"/>
      <c r="K27" s="139"/>
      <c r="L27" s="139"/>
      <c r="M27" s="139"/>
      <c r="N27" s="306"/>
      <c r="O27" s="139"/>
      <c r="P27" s="139"/>
      <c r="Q27" s="139"/>
      <c r="R27" s="139"/>
      <c r="S27" s="300"/>
      <c r="T27" s="142"/>
      <c r="U27" s="142"/>
      <c r="V27" s="141"/>
      <c r="W27" s="70"/>
      <c r="X27" s="70"/>
      <c r="Y27" s="70"/>
    </row>
    <row r="28" spans="1:25" s="69" customFormat="1" ht="15" customHeight="1">
      <c r="A28" s="142"/>
      <c r="B28" s="138"/>
      <c r="C28" s="139"/>
      <c r="D28" s="139"/>
      <c r="E28" s="139"/>
      <c r="F28" s="139"/>
      <c r="G28" s="139"/>
      <c r="H28" s="139"/>
      <c r="I28" s="139"/>
      <c r="J28" s="139"/>
      <c r="K28" s="139"/>
      <c r="L28" s="139"/>
      <c r="M28" s="139"/>
      <c r="N28" s="306"/>
      <c r="O28" s="139"/>
      <c r="P28" s="139"/>
      <c r="Q28" s="139"/>
      <c r="R28" s="139"/>
      <c r="S28" s="72"/>
      <c r="T28" s="68"/>
      <c r="U28" s="68"/>
      <c r="V28" s="134"/>
      <c r="W28" s="70"/>
      <c r="X28" s="70"/>
      <c r="Y28" s="70"/>
    </row>
    <row r="29" spans="1:25" s="69" customFormat="1" ht="15" customHeight="1">
      <c r="A29" s="142"/>
      <c r="B29" s="138"/>
      <c r="C29" s="139"/>
      <c r="D29" s="139"/>
      <c r="E29" s="139"/>
      <c r="F29" s="139"/>
      <c r="G29" s="139"/>
      <c r="H29" s="139"/>
      <c r="I29" s="139"/>
      <c r="J29" s="139"/>
      <c r="K29" s="139"/>
      <c r="L29" s="139"/>
      <c r="M29" s="139"/>
      <c r="N29" s="306"/>
      <c r="O29" s="139"/>
      <c r="P29" s="139"/>
      <c r="Q29" s="139"/>
      <c r="R29" s="139"/>
      <c r="S29" s="72"/>
      <c r="T29" s="68"/>
      <c r="U29" s="68"/>
      <c r="V29" s="134"/>
      <c r="W29" s="70"/>
      <c r="X29" s="70"/>
      <c r="Y29" s="70"/>
    </row>
    <row r="30" spans="1:25" s="69" customFormat="1" ht="15" customHeight="1">
      <c r="A30" s="142"/>
      <c r="B30" s="138"/>
      <c r="C30" s="139"/>
      <c r="D30" s="139"/>
      <c r="E30" s="139"/>
      <c r="F30" s="139"/>
      <c r="G30" s="139"/>
      <c r="H30" s="139"/>
      <c r="I30" s="139"/>
      <c r="J30" s="139"/>
      <c r="K30" s="139"/>
      <c r="L30" s="139"/>
      <c r="M30" s="139"/>
      <c r="N30" s="306"/>
      <c r="O30" s="139"/>
      <c r="P30" s="139"/>
      <c r="Q30" s="139"/>
      <c r="R30" s="139"/>
      <c r="S30" s="72"/>
      <c r="T30" s="68"/>
      <c r="U30" s="68"/>
      <c r="V30" s="134"/>
      <c r="W30" s="70"/>
      <c r="X30" s="70"/>
      <c r="Y30" s="70"/>
    </row>
    <row r="31" spans="1:25" ht="15" customHeight="1">
      <c r="A31" s="129"/>
      <c r="B31" s="205"/>
      <c r="C31" s="574" t="str">
        <f>+L11</f>
        <v>一宮東U-12</v>
      </c>
      <c r="D31" s="575"/>
      <c r="E31" s="142"/>
      <c r="F31" s="574" t="str">
        <f>+L14</f>
        <v>万々U-12</v>
      </c>
      <c r="G31" s="575"/>
      <c r="H31" s="141"/>
      <c r="I31" s="574" t="str">
        <f>+N11</f>
        <v>朝二</v>
      </c>
      <c r="J31" s="575"/>
      <c r="K31" s="140"/>
      <c r="L31" s="574" t="str">
        <f>+N14</f>
        <v>小高坂</v>
      </c>
      <c r="M31" s="575"/>
      <c r="N31" s="302"/>
      <c r="O31" s="140"/>
      <c r="P31" s="574" t="str">
        <f>+P11</f>
        <v>介良U-11</v>
      </c>
      <c r="Q31" s="575"/>
      <c r="R31" s="140"/>
      <c r="S31" s="66"/>
      <c r="T31" s="569" t="str">
        <f>+R11</f>
        <v>大津U-11</v>
      </c>
      <c r="U31" s="570"/>
      <c r="V31" s="66"/>
      <c r="W31" s="63"/>
      <c r="X31" s="63"/>
      <c r="Y31" s="63"/>
    </row>
    <row r="32" spans="1:25" ht="15" customHeight="1">
      <c r="A32" s="71"/>
      <c r="B32" s="205"/>
      <c r="C32" s="205"/>
      <c r="D32" s="571" t="s">
        <v>158</v>
      </c>
      <c r="E32" s="571"/>
      <c r="F32" s="571"/>
      <c r="G32" s="135"/>
      <c r="H32" s="135"/>
      <c r="I32" s="135"/>
      <c r="J32" s="571" t="s">
        <v>159</v>
      </c>
      <c r="K32" s="571"/>
      <c r="L32" s="571"/>
      <c r="M32" s="135"/>
      <c r="N32" s="303"/>
      <c r="O32" s="135"/>
      <c r="P32" s="571" t="s">
        <v>160</v>
      </c>
      <c r="Q32" s="571"/>
      <c r="R32" s="135"/>
      <c r="S32" s="135"/>
      <c r="T32" s="571" t="s">
        <v>331</v>
      </c>
      <c r="U32" s="571"/>
      <c r="V32" s="135"/>
      <c r="W32" s="63"/>
      <c r="X32" s="63"/>
      <c r="Y32" s="63"/>
    </row>
    <row r="33" spans="1:22" s="75" customFormat="1" ht="15" customHeight="1">
      <c r="A33" s="71"/>
      <c r="B33" s="68"/>
      <c r="C33" s="205"/>
      <c r="D33" s="571"/>
      <c r="E33" s="571"/>
      <c r="F33" s="571"/>
      <c r="G33" s="68"/>
      <c r="H33" s="68"/>
      <c r="I33" s="66"/>
      <c r="J33" s="571"/>
      <c r="K33" s="571"/>
      <c r="L33" s="571"/>
      <c r="M33" s="66"/>
      <c r="N33" s="304"/>
      <c r="O33" s="68"/>
      <c r="P33" s="571"/>
      <c r="Q33" s="571"/>
      <c r="R33" s="68"/>
      <c r="S33" s="68"/>
      <c r="T33" s="571"/>
      <c r="U33" s="571"/>
      <c r="V33" s="68"/>
    </row>
    <row r="34" spans="1:25" ht="15" customHeight="1">
      <c r="A34" s="65"/>
      <c r="B34" s="135"/>
      <c r="C34" s="68"/>
      <c r="D34" s="571"/>
      <c r="E34" s="571"/>
      <c r="F34" s="571"/>
      <c r="G34" s="68"/>
      <c r="H34" s="68"/>
      <c r="I34" s="68"/>
      <c r="J34" s="571"/>
      <c r="K34" s="571"/>
      <c r="L34" s="571"/>
      <c r="M34" s="68"/>
      <c r="N34" s="304"/>
      <c r="O34" s="135"/>
      <c r="P34" s="571"/>
      <c r="Q34" s="571"/>
      <c r="R34" s="68"/>
      <c r="S34" s="135"/>
      <c r="T34" s="571"/>
      <c r="U34" s="571"/>
      <c r="V34" s="68"/>
      <c r="W34" s="63"/>
      <c r="X34" s="63"/>
      <c r="Y34" s="63"/>
    </row>
    <row r="35" spans="1:25" ht="15" customHeight="1">
      <c r="A35" s="65"/>
      <c r="B35" s="132"/>
      <c r="C35" s="72"/>
      <c r="D35" s="571"/>
      <c r="E35" s="571"/>
      <c r="F35" s="571"/>
      <c r="G35" s="72"/>
      <c r="H35" s="72"/>
      <c r="I35" s="68"/>
      <c r="J35" s="571"/>
      <c r="K35" s="571"/>
      <c r="L35" s="571"/>
      <c r="M35" s="68"/>
      <c r="N35" s="305"/>
      <c r="O35" s="136"/>
      <c r="P35" s="571"/>
      <c r="Q35" s="571"/>
      <c r="R35" s="72"/>
      <c r="S35" s="136"/>
      <c r="T35" s="571"/>
      <c r="U35" s="571"/>
      <c r="V35" s="72"/>
      <c r="W35" s="76"/>
      <c r="X35" s="76"/>
      <c r="Y35" s="76"/>
    </row>
    <row r="36" spans="1:25" ht="15" customHeight="1">
      <c r="A36" s="65"/>
      <c r="B36" s="132"/>
      <c r="C36" s="72"/>
      <c r="D36" s="571"/>
      <c r="E36" s="571"/>
      <c r="F36" s="571"/>
      <c r="G36" s="72"/>
      <c r="H36" s="72"/>
      <c r="I36" s="68"/>
      <c r="J36" s="571"/>
      <c r="K36" s="571"/>
      <c r="L36" s="571"/>
      <c r="M36" s="68"/>
      <c r="N36" s="305"/>
      <c r="O36" s="136"/>
      <c r="P36" s="571"/>
      <c r="Q36" s="571"/>
      <c r="R36" s="72"/>
      <c r="S36" s="136"/>
      <c r="T36" s="571"/>
      <c r="U36" s="571"/>
      <c r="V36" s="72"/>
      <c r="W36" s="76"/>
      <c r="X36" s="76"/>
      <c r="Y36" s="76"/>
    </row>
    <row r="37" spans="1:25" ht="15" customHeight="1">
      <c r="A37" s="65"/>
      <c r="B37" s="132"/>
      <c r="C37" s="559" t="str">
        <f>+L12</f>
        <v>FC　UNO-12</v>
      </c>
      <c r="D37" s="560"/>
      <c r="E37" s="72"/>
      <c r="F37" s="561" t="str">
        <f>+L13</f>
        <v>鴨田ﾌﾞﾙｰ</v>
      </c>
      <c r="G37" s="562"/>
      <c r="H37" s="72"/>
      <c r="I37" s="561" t="str">
        <f>+N12</f>
        <v>横浜</v>
      </c>
      <c r="J37" s="562"/>
      <c r="K37" s="72"/>
      <c r="L37" s="559" t="str">
        <f>+N13</f>
        <v>新堀</v>
      </c>
      <c r="M37" s="560"/>
      <c r="N37" s="305"/>
      <c r="O37" s="559" t="str">
        <f>+P12</f>
        <v>春野U-11</v>
      </c>
      <c r="P37" s="560"/>
      <c r="Q37" s="572" t="str">
        <f>+P13</f>
        <v>十津三里U-11GE</v>
      </c>
      <c r="R37" s="573"/>
      <c r="S37" s="572" t="str">
        <f>+R12</f>
        <v>秦U-11</v>
      </c>
      <c r="T37" s="573"/>
      <c r="U37" s="572" t="str">
        <f>+R13</f>
        <v>旭東U-11</v>
      </c>
      <c r="V37" s="573"/>
      <c r="W37" s="76"/>
      <c r="X37" s="76"/>
      <c r="Y37" s="76"/>
    </row>
    <row r="38" spans="1:25" ht="15" customHeight="1">
      <c r="A38" s="65"/>
      <c r="B38" s="132"/>
      <c r="C38" s="72"/>
      <c r="D38" s="73"/>
      <c r="E38" s="72"/>
      <c r="F38" s="67"/>
      <c r="G38" s="68"/>
      <c r="H38" s="72"/>
      <c r="I38" s="67"/>
      <c r="J38" s="68"/>
      <c r="K38" s="72"/>
      <c r="L38" s="73"/>
      <c r="M38" s="72"/>
      <c r="N38" s="305"/>
      <c r="O38" s="73"/>
      <c r="P38" s="72"/>
      <c r="Q38" s="73"/>
      <c r="R38" s="72"/>
      <c r="S38" s="66"/>
      <c r="T38" s="137"/>
      <c r="U38" s="137"/>
      <c r="V38" s="137"/>
      <c r="W38" s="76"/>
      <c r="X38" s="76"/>
      <c r="Y38" s="76"/>
    </row>
    <row r="39" spans="1:25" ht="15" customHeight="1">
      <c r="A39" s="65"/>
      <c r="B39" s="132"/>
      <c r="C39" s="72"/>
      <c r="D39" s="73"/>
      <c r="E39" s="72"/>
      <c r="F39" s="67"/>
      <c r="G39" s="68"/>
      <c r="H39" s="72"/>
      <c r="I39" s="67"/>
      <c r="J39" s="68"/>
      <c r="K39" s="72"/>
      <c r="L39" s="73"/>
      <c r="M39" s="72"/>
      <c r="N39" s="72"/>
      <c r="O39" s="73"/>
      <c r="P39" s="72"/>
      <c r="Q39" s="73"/>
      <c r="R39" s="72"/>
      <c r="S39" s="66"/>
      <c r="T39" s="137"/>
      <c r="U39" s="137"/>
      <c r="V39" s="137"/>
      <c r="W39" s="76"/>
      <c r="X39" s="76"/>
      <c r="Y39" s="76"/>
    </row>
    <row r="40" spans="1:25" ht="15" customHeight="1">
      <c r="A40" s="65"/>
      <c r="B40" s="132"/>
      <c r="C40" s="72"/>
      <c r="D40" s="73"/>
      <c r="E40" s="72"/>
      <c r="F40" s="67"/>
      <c r="G40" s="68"/>
      <c r="H40" s="72"/>
      <c r="I40" s="67"/>
      <c r="J40" s="68"/>
      <c r="K40" s="72"/>
      <c r="L40" s="73"/>
      <c r="M40" s="72"/>
      <c r="N40" s="72"/>
      <c r="O40" s="73"/>
      <c r="P40" s="72"/>
      <c r="Q40" s="73"/>
      <c r="R40" s="72"/>
      <c r="S40" s="66"/>
      <c r="T40" s="137"/>
      <c r="U40" s="137"/>
      <c r="V40" s="137"/>
      <c r="W40" s="76"/>
      <c r="X40" s="76"/>
      <c r="Y40" s="76"/>
    </row>
    <row r="41" spans="1:25" ht="15" customHeight="1">
      <c r="A41" s="65"/>
      <c r="B41" s="132"/>
      <c r="C41" s="72"/>
      <c r="D41" s="73"/>
      <c r="E41" s="72"/>
      <c r="F41" s="67"/>
      <c r="G41" s="68"/>
      <c r="H41" s="72"/>
      <c r="I41" s="67"/>
      <c r="J41" s="68"/>
      <c r="K41" s="72"/>
      <c r="L41" s="73"/>
      <c r="M41" s="72"/>
      <c r="N41" s="72"/>
      <c r="O41" s="73"/>
      <c r="P41" s="72"/>
      <c r="Q41" s="73"/>
      <c r="R41" s="72"/>
      <c r="S41" s="66"/>
      <c r="T41" s="137"/>
      <c r="U41" s="137"/>
      <c r="V41" s="137"/>
      <c r="W41" s="76"/>
      <c r="X41" s="76"/>
      <c r="Y41" s="76"/>
    </row>
    <row r="42" spans="1:25" s="74" customFormat="1" ht="15" customHeight="1">
      <c r="A42" s="599" t="s">
        <v>149</v>
      </c>
      <c r="B42" s="599"/>
      <c r="C42" s="599"/>
      <c r="D42" s="599"/>
      <c r="E42" s="599"/>
      <c r="F42" s="599"/>
      <c r="G42" s="599"/>
      <c r="H42" s="599"/>
      <c r="I42" s="599"/>
      <c r="J42" s="599"/>
      <c r="K42" s="599"/>
      <c r="L42" s="599"/>
      <c r="M42" s="599"/>
      <c r="N42" s="599"/>
      <c r="O42" s="599"/>
      <c r="P42" s="599"/>
      <c r="Q42" s="599"/>
      <c r="R42" s="599"/>
      <c r="T42" s="77"/>
      <c r="U42" s="77"/>
      <c r="V42" s="77"/>
      <c r="W42" s="77"/>
      <c r="X42" s="77"/>
      <c r="Y42" s="77"/>
    </row>
    <row r="43" spans="1:25" s="74" customFormat="1" ht="15" customHeight="1">
      <c r="A43" s="599"/>
      <c r="B43" s="599"/>
      <c r="C43" s="599"/>
      <c r="D43" s="599"/>
      <c r="E43" s="599"/>
      <c r="F43" s="599"/>
      <c r="G43" s="599"/>
      <c r="H43" s="599"/>
      <c r="I43" s="599"/>
      <c r="J43" s="599"/>
      <c r="K43" s="599"/>
      <c r="L43" s="599"/>
      <c r="M43" s="599"/>
      <c r="N43" s="599"/>
      <c r="O43" s="599"/>
      <c r="P43" s="599"/>
      <c r="Q43" s="599"/>
      <c r="R43" s="599"/>
      <c r="T43" s="77"/>
      <c r="U43" s="77"/>
      <c r="V43" s="77"/>
      <c r="W43" s="77"/>
      <c r="X43" s="77"/>
      <c r="Y43" s="77"/>
    </row>
    <row r="44" spans="1:25" s="74" customFormat="1" ht="15" customHeight="1">
      <c r="A44" s="595" t="s">
        <v>381</v>
      </c>
      <c r="B44" s="595"/>
      <c r="C44" s="595"/>
      <c r="D44" s="595"/>
      <c r="E44" s="595"/>
      <c r="F44" s="595"/>
      <c r="G44" s="595"/>
      <c r="H44" s="595"/>
      <c r="I44" s="595"/>
      <c r="J44" s="595"/>
      <c r="K44" s="595"/>
      <c r="L44" s="595"/>
      <c r="M44" s="595"/>
      <c r="N44" s="595"/>
      <c r="O44" s="595"/>
      <c r="P44" s="595"/>
      <c r="Q44" s="595"/>
      <c r="R44" s="595"/>
      <c r="T44" s="77"/>
      <c r="U44" s="77"/>
      <c r="V44" s="77"/>
      <c r="W44" s="77"/>
      <c r="X44" s="77"/>
      <c r="Y44" s="77"/>
    </row>
    <row r="45" spans="1:25" s="74" customFormat="1" ht="15" customHeight="1">
      <c r="A45" s="595"/>
      <c r="B45" s="595"/>
      <c r="C45" s="595"/>
      <c r="D45" s="595"/>
      <c r="E45" s="595"/>
      <c r="F45" s="595"/>
      <c r="G45" s="595"/>
      <c r="H45" s="595"/>
      <c r="I45" s="595"/>
      <c r="J45" s="595"/>
      <c r="K45" s="595"/>
      <c r="L45" s="595"/>
      <c r="M45" s="595"/>
      <c r="N45" s="595"/>
      <c r="O45" s="595"/>
      <c r="P45" s="595"/>
      <c r="Q45" s="595"/>
      <c r="R45" s="595"/>
      <c r="T45" s="77"/>
      <c r="U45" s="77"/>
      <c r="V45" s="77"/>
      <c r="W45" s="77"/>
      <c r="X45" s="77"/>
      <c r="Y45" s="77"/>
    </row>
    <row r="46" spans="1:25" ht="15" customHeight="1">
      <c r="A46" s="596"/>
      <c r="B46" s="596"/>
      <c r="C46" s="596"/>
      <c r="D46" s="78"/>
      <c r="E46" s="79"/>
      <c r="F46" s="80"/>
      <c r="G46" s="81"/>
      <c r="H46" s="81"/>
      <c r="I46" s="81"/>
      <c r="J46" s="81"/>
      <c r="K46" s="81"/>
      <c r="L46" s="81"/>
      <c r="M46" s="81"/>
      <c r="N46" s="82"/>
      <c r="O46" s="63"/>
      <c r="P46" s="63"/>
      <c r="Q46" s="63"/>
      <c r="R46" s="63"/>
      <c r="S46" s="63"/>
      <c r="T46" s="63"/>
      <c r="U46" s="63"/>
      <c r="V46" s="63"/>
      <c r="W46" s="63"/>
      <c r="X46" s="63"/>
      <c r="Y46" s="63"/>
    </row>
    <row r="47" spans="1:25" ht="15" customHeight="1">
      <c r="A47" s="83"/>
      <c r="B47" s="84"/>
      <c r="C47" s="85"/>
      <c r="D47" s="85"/>
      <c r="E47" s="86"/>
      <c r="F47" s="62"/>
      <c r="G47" s="87"/>
      <c r="H47" s="87"/>
      <c r="I47" s="88"/>
      <c r="J47" s="88"/>
      <c r="K47" s="87"/>
      <c r="L47" s="87"/>
      <c r="M47" s="88"/>
      <c r="N47" s="88"/>
      <c r="O47" s="63"/>
      <c r="P47" s="63"/>
      <c r="Q47" s="63"/>
      <c r="R47" s="63"/>
      <c r="S47" s="63"/>
      <c r="T47" s="63"/>
      <c r="U47" s="63"/>
      <c r="V47" s="63"/>
      <c r="W47" s="63"/>
      <c r="X47" s="63"/>
      <c r="Y47" s="63"/>
    </row>
    <row r="48" spans="1:25" ht="15" customHeight="1" thickBot="1">
      <c r="A48" s="597" t="s">
        <v>334</v>
      </c>
      <c r="B48" s="597"/>
      <c r="C48" s="597"/>
      <c r="D48" s="597"/>
      <c r="E48" s="597"/>
      <c r="F48" s="597"/>
      <c r="G48" s="597"/>
      <c r="H48" s="597"/>
      <c r="I48" s="597"/>
      <c r="J48" s="597"/>
      <c r="K48" s="598"/>
      <c r="L48" s="598"/>
      <c r="M48" s="598"/>
      <c r="N48" s="598"/>
      <c r="O48" s="63"/>
      <c r="P48" s="63"/>
      <c r="Q48" s="63"/>
      <c r="R48" s="63"/>
      <c r="S48" s="63"/>
      <c r="T48" s="63"/>
      <c r="U48" s="63"/>
      <c r="V48" s="63"/>
      <c r="W48" s="63"/>
      <c r="X48" s="63"/>
      <c r="Y48" s="63"/>
    </row>
    <row r="49" spans="1:25" ht="29.25" customHeight="1" thickBot="1">
      <c r="A49" s="610"/>
      <c r="B49" s="611"/>
      <c r="C49" s="612" t="s">
        <v>102</v>
      </c>
      <c r="D49" s="613"/>
      <c r="E49" s="613"/>
      <c r="F49" s="613"/>
      <c r="G49" s="613"/>
      <c r="H49" s="613"/>
      <c r="I49" s="613"/>
      <c r="J49" s="614"/>
      <c r="K49" s="612" t="s">
        <v>101</v>
      </c>
      <c r="L49" s="613"/>
      <c r="M49" s="613"/>
      <c r="N49" s="613"/>
      <c r="O49" s="613"/>
      <c r="P49" s="613"/>
      <c r="Q49" s="613"/>
      <c r="R49" s="614"/>
      <c r="S49" s="63"/>
      <c r="T49" s="63"/>
      <c r="U49" s="63"/>
      <c r="V49" s="63"/>
      <c r="W49" s="63"/>
      <c r="X49" s="63"/>
      <c r="Y49" s="63"/>
    </row>
    <row r="50" spans="1:25" ht="29.25" customHeight="1">
      <c r="A50" s="391" t="s">
        <v>336</v>
      </c>
      <c r="B50" s="356"/>
      <c r="C50" s="615" t="str">
        <f>+D11</f>
        <v>横内</v>
      </c>
      <c r="D50" s="616"/>
      <c r="E50" s="617"/>
      <c r="F50" s="618" t="s">
        <v>382</v>
      </c>
      <c r="G50" s="619"/>
      <c r="H50" s="620" t="str">
        <f>+D12</f>
        <v>大津U-12</v>
      </c>
      <c r="I50" s="616"/>
      <c r="J50" s="621"/>
      <c r="K50" s="615" t="str">
        <f>+H11</f>
        <v>鴨田ﾚｯﾄﾞ</v>
      </c>
      <c r="L50" s="616"/>
      <c r="M50" s="617"/>
      <c r="N50" s="618" t="s">
        <v>388</v>
      </c>
      <c r="O50" s="619"/>
      <c r="P50" s="620" t="str">
        <f>+H12</f>
        <v>KFCこうよう</v>
      </c>
      <c r="Q50" s="616"/>
      <c r="R50" s="621"/>
      <c r="S50" s="63"/>
      <c r="T50" s="63"/>
      <c r="U50" s="63"/>
      <c r="V50" s="63"/>
      <c r="W50" s="63"/>
      <c r="X50" s="63"/>
      <c r="Y50" s="63"/>
    </row>
    <row r="51" spans="1:25" ht="29.25" customHeight="1">
      <c r="A51" s="417" t="s">
        <v>338</v>
      </c>
      <c r="B51" s="418"/>
      <c r="C51" s="453" t="str">
        <f>+D13</f>
        <v>高知南</v>
      </c>
      <c r="D51" s="454"/>
      <c r="E51" s="455"/>
      <c r="F51" s="460" t="s">
        <v>382</v>
      </c>
      <c r="G51" s="460"/>
      <c r="H51" s="457" t="str">
        <f>+D14</f>
        <v>秦U-12</v>
      </c>
      <c r="I51" s="454"/>
      <c r="J51" s="558"/>
      <c r="K51" s="453" t="str">
        <f>+J11</f>
        <v>十津三里U-11GA</v>
      </c>
      <c r="L51" s="454"/>
      <c r="M51" s="455"/>
      <c r="N51" s="460" t="s">
        <v>383</v>
      </c>
      <c r="O51" s="460"/>
      <c r="P51" s="457" t="str">
        <f>+J12</f>
        <v>一宮東U-11</v>
      </c>
      <c r="Q51" s="454"/>
      <c r="R51" s="558"/>
      <c r="S51" s="63"/>
      <c r="T51" s="63"/>
      <c r="U51" s="63"/>
      <c r="V51" s="63"/>
      <c r="W51" s="63"/>
      <c r="X51" s="63"/>
      <c r="Y51" s="63"/>
    </row>
    <row r="52" spans="1:25" ht="29.25" customHeight="1">
      <c r="A52" s="417" t="s">
        <v>339</v>
      </c>
      <c r="B52" s="418"/>
      <c r="C52" s="453" t="str">
        <f>+F11</f>
        <v>介良U-12</v>
      </c>
      <c r="D52" s="454"/>
      <c r="E52" s="455"/>
      <c r="F52" s="460" t="s">
        <v>383</v>
      </c>
      <c r="G52" s="460"/>
      <c r="H52" s="457" t="str">
        <f>+F12</f>
        <v>泉野</v>
      </c>
      <c r="I52" s="454"/>
      <c r="J52" s="558"/>
      <c r="K52" s="453" t="str">
        <f>+K50</f>
        <v>鴨田ﾚｯﾄﾞ</v>
      </c>
      <c r="L52" s="454"/>
      <c r="M52" s="455"/>
      <c r="N52" s="460" t="s">
        <v>391</v>
      </c>
      <c r="O52" s="460"/>
      <c r="P52" s="457" t="str">
        <f>+H13</f>
        <v>神田</v>
      </c>
      <c r="Q52" s="454"/>
      <c r="R52" s="558"/>
      <c r="S52" s="63"/>
      <c r="T52" s="63"/>
      <c r="U52" s="63"/>
      <c r="V52" s="63"/>
      <c r="W52" s="63"/>
      <c r="X52" s="63"/>
      <c r="Y52" s="63"/>
    </row>
    <row r="53" spans="1:25" ht="29.25" customHeight="1">
      <c r="A53" s="417" t="s">
        <v>340</v>
      </c>
      <c r="B53" s="418"/>
      <c r="C53" s="453" t="str">
        <f>+C50</f>
        <v>横内</v>
      </c>
      <c r="D53" s="454"/>
      <c r="E53" s="455"/>
      <c r="F53" s="460" t="s">
        <v>384</v>
      </c>
      <c r="G53" s="460"/>
      <c r="H53" s="457" t="str">
        <f>+H51</f>
        <v>秦U-12</v>
      </c>
      <c r="I53" s="454"/>
      <c r="J53" s="558"/>
      <c r="K53" s="453" t="str">
        <f>+K51</f>
        <v>十津三里U-11GA</v>
      </c>
      <c r="L53" s="454"/>
      <c r="M53" s="455"/>
      <c r="N53" s="460" t="s">
        <v>392</v>
      </c>
      <c r="O53" s="460"/>
      <c r="P53" s="457" t="str">
        <f>+J13</f>
        <v>万々U-11</v>
      </c>
      <c r="Q53" s="454"/>
      <c r="R53" s="558"/>
      <c r="S53" s="63"/>
      <c r="T53" s="63"/>
      <c r="U53" s="63"/>
      <c r="V53" s="63"/>
      <c r="W53" s="63"/>
      <c r="X53" s="63"/>
      <c r="Y53" s="63"/>
    </row>
    <row r="54" spans="1:25" ht="29.25" customHeight="1">
      <c r="A54" s="417" t="s">
        <v>341</v>
      </c>
      <c r="B54" s="418"/>
      <c r="C54" s="453" t="str">
        <f>+H50</f>
        <v>大津U-12</v>
      </c>
      <c r="D54" s="454"/>
      <c r="E54" s="455"/>
      <c r="F54" s="460" t="s">
        <v>385</v>
      </c>
      <c r="G54" s="460"/>
      <c r="H54" s="457" t="str">
        <f>+C51</f>
        <v>高知南</v>
      </c>
      <c r="I54" s="454"/>
      <c r="J54" s="558"/>
      <c r="K54" s="453" t="str">
        <f>+P50</f>
        <v>KFCこうよう</v>
      </c>
      <c r="L54" s="454"/>
      <c r="M54" s="455"/>
      <c r="N54" s="460" t="s">
        <v>393</v>
      </c>
      <c r="O54" s="460"/>
      <c r="P54" s="457" t="str">
        <f>+P52</f>
        <v>神田</v>
      </c>
      <c r="Q54" s="454"/>
      <c r="R54" s="558"/>
      <c r="S54" s="63"/>
      <c r="T54" s="63"/>
      <c r="U54" s="63"/>
      <c r="V54" s="63"/>
      <c r="W54" s="63"/>
      <c r="X54" s="63"/>
      <c r="Y54" s="63"/>
    </row>
    <row r="55" spans="1:25" ht="29.25" customHeight="1">
      <c r="A55" s="417" t="s">
        <v>342</v>
      </c>
      <c r="B55" s="418"/>
      <c r="C55" s="453" t="str">
        <f>+F13</f>
        <v>汐江jr</v>
      </c>
      <c r="D55" s="454"/>
      <c r="E55" s="455"/>
      <c r="F55" s="460" t="s">
        <v>391</v>
      </c>
      <c r="G55" s="460"/>
      <c r="H55" s="457" t="str">
        <f>+F14</f>
        <v>春野U-12</v>
      </c>
      <c r="I55" s="454"/>
      <c r="J55" s="558"/>
      <c r="K55" s="453" t="str">
        <f>+P51</f>
        <v>一宮東U-11</v>
      </c>
      <c r="L55" s="454"/>
      <c r="M55" s="455"/>
      <c r="N55" s="460" t="s">
        <v>394</v>
      </c>
      <c r="O55" s="460"/>
      <c r="P55" s="457" t="str">
        <f>+P53</f>
        <v>万々U-11</v>
      </c>
      <c r="Q55" s="454"/>
      <c r="R55" s="558"/>
      <c r="S55" s="63"/>
      <c r="T55" s="63"/>
      <c r="U55" s="63"/>
      <c r="V55" s="63"/>
      <c r="W55" s="63"/>
      <c r="X55" s="63"/>
      <c r="Y55" s="63"/>
    </row>
    <row r="56" spans="1:25" ht="29.25" customHeight="1">
      <c r="A56" s="417" t="s">
        <v>343</v>
      </c>
      <c r="B56" s="418"/>
      <c r="C56" s="453" t="str">
        <f>+L11</f>
        <v>一宮東U-12</v>
      </c>
      <c r="D56" s="454"/>
      <c r="E56" s="455"/>
      <c r="F56" s="460" t="s">
        <v>386</v>
      </c>
      <c r="G56" s="460"/>
      <c r="H56" s="457" t="str">
        <f>+L12</f>
        <v>FC　UNO-12</v>
      </c>
      <c r="I56" s="454"/>
      <c r="J56" s="558"/>
      <c r="K56" s="453" t="str">
        <f>+P11</f>
        <v>介良U-11</v>
      </c>
      <c r="L56" s="454"/>
      <c r="M56" s="455"/>
      <c r="N56" s="460" t="s">
        <v>386</v>
      </c>
      <c r="O56" s="460"/>
      <c r="P56" s="457" t="str">
        <f>+P12</f>
        <v>春野U-11</v>
      </c>
      <c r="Q56" s="454"/>
      <c r="R56" s="558"/>
      <c r="S56" s="63"/>
      <c r="T56" s="63"/>
      <c r="U56" s="63"/>
      <c r="V56" s="63"/>
      <c r="W56" s="63"/>
      <c r="X56" s="63"/>
      <c r="Y56" s="63"/>
    </row>
    <row r="57" spans="1:25" ht="29.25" customHeight="1">
      <c r="A57" s="417" t="s">
        <v>344</v>
      </c>
      <c r="B57" s="418"/>
      <c r="C57" s="453" t="str">
        <f>+F11</f>
        <v>介良U-12</v>
      </c>
      <c r="D57" s="454"/>
      <c r="E57" s="455"/>
      <c r="F57" s="460" t="s">
        <v>384</v>
      </c>
      <c r="G57" s="460"/>
      <c r="H57" s="457" t="str">
        <f>+H55</f>
        <v>春野U-12</v>
      </c>
      <c r="I57" s="454"/>
      <c r="J57" s="558"/>
      <c r="K57" s="453" t="str">
        <f>+R11</f>
        <v>大津U-11</v>
      </c>
      <c r="L57" s="454"/>
      <c r="M57" s="455"/>
      <c r="N57" s="460" t="s">
        <v>395</v>
      </c>
      <c r="O57" s="460"/>
      <c r="P57" s="457" t="str">
        <f>+R12</f>
        <v>秦U-11</v>
      </c>
      <c r="Q57" s="454"/>
      <c r="R57" s="558"/>
      <c r="S57" s="63"/>
      <c r="T57" s="63"/>
      <c r="U57" s="63"/>
      <c r="V57" s="63"/>
      <c r="W57" s="63"/>
      <c r="X57" s="63"/>
      <c r="Y57" s="63"/>
    </row>
    <row r="58" spans="1:25" ht="29.25" customHeight="1">
      <c r="A58" s="417" t="s">
        <v>345</v>
      </c>
      <c r="B58" s="418"/>
      <c r="C58" s="453" t="str">
        <f>+H52</f>
        <v>泉野</v>
      </c>
      <c r="D58" s="454"/>
      <c r="E58" s="455"/>
      <c r="F58" s="460" t="s">
        <v>387</v>
      </c>
      <c r="G58" s="460"/>
      <c r="H58" s="457" t="str">
        <f>+C55</f>
        <v>汐江jr</v>
      </c>
      <c r="I58" s="454"/>
      <c r="J58" s="558"/>
      <c r="K58" s="453" t="str">
        <f>+P11</f>
        <v>介良U-11</v>
      </c>
      <c r="L58" s="454"/>
      <c r="M58" s="455"/>
      <c r="N58" s="460" t="s">
        <v>396</v>
      </c>
      <c r="O58" s="460"/>
      <c r="P58" s="457" t="s">
        <v>491</v>
      </c>
      <c r="Q58" s="454"/>
      <c r="R58" s="558"/>
      <c r="S58" s="63"/>
      <c r="T58" s="63"/>
      <c r="U58" s="63"/>
      <c r="V58" s="63"/>
      <c r="W58" s="63"/>
      <c r="X58" s="63"/>
      <c r="Y58" s="63"/>
    </row>
    <row r="59" spans="1:25" ht="29.25" customHeight="1">
      <c r="A59" s="417" t="s">
        <v>346</v>
      </c>
      <c r="B59" s="418"/>
      <c r="C59" s="453" t="str">
        <f>+L13</f>
        <v>鴨田ﾌﾞﾙｰ</v>
      </c>
      <c r="D59" s="454"/>
      <c r="E59" s="455"/>
      <c r="F59" s="460" t="s">
        <v>388</v>
      </c>
      <c r="G59" s="460"/>
      <c r="H59" s="457" t="str">
        <f>+L14</f>
        <v>万々U-12</v>
      </c>
      <c r="I59" s="454"/>
      <c r="J59" s="558"/>
      <c r="K59" s="453" t="str">
        <f>+R11</f>
        <v>大津U-11</v>
      </c>
      <c r="L59" s="454"/>
      <c r="M59" s="455"/>
      <c r="N59" s="460" t="s">
        <v>397</v>
      </c>
      <c r="O59" s="460"/>
      <c r="P59" s="457" t="str">
        <f>+R13</f>
        <v>旭東U-11</v>
      </c>
      <c r="Q59" s="454"/>
      <c r="R59" s="558"/>
      <c r="S59" s="63"/>
      <c r="T59" s="63"/>
      <c r="U59" s="63"/>
      <c r="V59" s="63"/>
      <c r="W59" s="63"/>
      <c r="X59" s="63"/>
      <c r="Y59" s="63"/>
    </row>
    <row r="60" spans="1:25" ht="29.25" customHeight="1">
      <c r="A60" s="417" t="s">
        <v>347</v>
      </c>
      <c r="B60" s="418"/>
      <c r="C60" s="453" t="str">
        <f>+N11</f>
        <v>朝二</v>
      </c>
      <c r="D60" s="454"/>
      <c r="E60" s="455"/>
      <c r="F60" s="460" t="s">
        <v>389</v>
      </c>
      <c r="G60" s="460"/>
      <c r="H60" s="457" t="str">
        <f>+N12</f>
        <v>横浜</v>
      </c>
      <c r="I60" s="454"/>
      <c r="J60" s="558"/>
      <c r="K60" s="453" t="str">
        <f>+P56</f>
        <v>春野U-11</v>
      </c>
      <c r="L60" s="454"/>
      <c r="M60" s="455"/>
      <c r="N60" s="460" t="s">
        <v>398</v>
      </c>
      <c r="O60" s="460"/>
      <c r="P60" s="457" t="str">
        <f>+P13</f>
        <v>十津三里U-11GE</v>
      </c>
      <c r="Q60" s="454"/>
      <c r="R60" s="558"/>
      <c r="S60" s="63"/>
      <c r="T60" s="63"/>
      <c r="U60" s="63"/>
      <c r="V60" s="63"/>
      <c r="W60" s="63"/>
      <c r="X60" s="63"/>
      <c r="Y60" s="63"/>
    </row>
    <row r="61" spans="1:25" ht="29.25" customHeight="1">
      <c r="A61" s="417" t="s">
        <v>348</v>
      </c>
      <c r="B61" s="418"/>
      <c r="C61" s="453" t="str">
        <f>+L11</f>
        <v>一宮東U-12</v>
      </c>
      <c r="D61" s="454"/>
      <c r="E61" s="455"/>
      <c r="F61" s="460" t="s">
        <v>390</v>
      </c>
      <c r="G61" s="460"/>
      <c r="H61" s="457" t="str">
        <f>+L14</f>
        <v>万々U-12</v>
      </c>
      <c r="I61" s="454"/>
      <c r="J61" s="558"/>
      <c r="K61" s="453" t="str">
        <f>+R12</f>
        <v>秦U-11</v>
      </c>
      <c r="L61" s="454"/>
      <c r="M61" s="455"/>
      <c r="N61" s="460" t="s">
        <v>419</v>
      </c>
      <c r="O61" s="460"/>
      <c r="P61" s="457" t="str">
        <f>+P59</f>
        <v>旭東U-11</v>
      </c>
      <c r="Q61" s="454"/>
      <c r="R61" s="558"/>
      <c r="S61" s="63"/>
      <c r="T61" s="63"/>
      <c r="U61" s="63"/>
      <c r="V61" s="63"/>
      <c r="W61" s="63"/>
      <c r="X61" s="63"/>
      <c r="Y61" s="63"/>
    </row>
    <row r="62" spans="1:25" ht="29.25" customHeight="1">
      <c r="A62" s="417" t="s">
        <v>349</v>
      </c>
      <c r="B62" s="418"/>
      <c r="C62" s="453" t="str">
        <f>+L12</f>
        <v>FC　UNO-12</v>
      </c>
      <c r="D62" s="454"/>
      <c r="E62" s="455"/>
      <c r="F62" s="460" t="s">
        <v>420</v>
      </c>
      <c r="G62" s="460"/>
      <c r="H62" s="457" t="str">
        <f>+L13</f>
        <v>鴨田ﾌﾞﾙｰ</v>
      </c>
      <c r="I62" s="454"/>
      <c r="J62" s="558"/>
      <c r="K62" s="453" t="str">
        <f>+N13</f>
        <v>新堀</v>
      </c>
      <c r="L62" s="454"/>
      <c r="M62" s="455"/>
      <c r="N62" s="460" t="s">
        <v>382</v>
      </c>
      <c r="O62" s="460"/>
      <c r="P62" s="457" t="str">
        <f>+N14</f>
        <v>小高坂</v>
      </c>
      <c r="Q62" s="454"/>
      <c r="R62" s="558"/>
      <c r="S62" s="63"/>
      <c r="T62" s="63"/>
      <c r="U62" s="63"/>
      <c r="V62" s="63"/>
      <c r="W62" s="63"/>
      <c r="X62" s="63"/>
      <c r="Y62" s="63"/>
    </row>
    <row r="63" spans="1:25" ht="29.25" customHeight="1">
      <c r="A63" s="417" t="s">
        <v>350</v>
      </c>
      <c r="B63" s="418"/>
      <c r="C63" s="453" t="str">
        <f>+N11</f>
        <v>朝二</v>
      </c>
      <c r="D63" s="454"/>
      <c r="E63" s="455"/>
      <c r="F63" s="460" t="s">
        <v>382</v>
      </c>
      <c r="G63" s="460"/>
      <c r="H63" s="457" t="str">
        <f>+N14</f>
        <v>小高坂</v>
      </c>
      <c r="I63" s="454"/>
      <c r="J63" s="558"/>
      <c r="K63" s="453" t="str">
        <f>+H60</f>
        <v>横浜</v>
      </c>
      <c r="L63" s="454"/>
      <c r="M63" s="455"/>
      <c r="N63" s="460" t="s">
        <v>383</v>
      </c>
      <c r="O63" s="460"/>
      <c r="P63" s="457" t="str">
        <f>+K62</f>
        <v>新堀</v>
      </c>
      <c r="Q63" s="454"/>
      <c r="R63" s="558"/>
      <c r="S63" s="63"/>
      <c r="T63" s="63"/>
      <c r="U63" s="63"/>
      <c r="V63" s="63"/>
      <c r="W63" s="63"/>
      <c r="X63" s="63"/>
      <c r="Y63" s="63"/>
    </row>
    <row r="64" spans="1:25" ht="29.25" customHeight="1" thickBot="1">
      <c r="A64" s="608"/>
      <c r="B64" s="609"/>
      <c r="C64" s="601"/>
      <c r="D64" s="602"/>
      <c r="E64" s="603"/>
      <c r="F64" s="604"/>
      <c r="G64" s="604"/>
      <c r="H64" s="605"/>
      <c r="I64" s="602"/>
      <c r="J64" s="606"/>
      <c r="K64" s="601"/>
      <c r="L64" s="602"/>
      <c r="M64" s="603"/>
      <c r="N64" s="604"/>
      <c r="O64" s="604"/>
      <c r="P64" s="605"/>
      <c r="Q64" s="602"/>
      <c r="R64" s="606"/>
      <c r="S64" s="63"/>
      <c r="T64" s="63"/>
      <c r="U64" s="63"/>
      <c r="V64" s="63"/>
      <c r="W64" s="63"/>
      <c r="X64" s="63"/>
      <c r="Y64" s="63"/>
    </row>
    <row r="65" spans="1:25" ht="15" customHeight="1">
      <c r="A65" s="146" t="s">
        <v>104</v>
      </c>
      <c r="B65" s="143"/>
      <c r="C65" s="144"/>
      <c r="D65" s="144"/>
      <c r="E65" s="144"/>
      <c r="F65" s="144"/>
      <c r="G65" s="144"/>
      <c r="H65" s="144"/>
      <c r="I65" s="144"/>
      <c r="J65" s="144"/>
      <c r="K65" s="144"/>
      <c r="L65" s="144"/>
      <c r="M65" s="144"/>
      <c r="N65" s="144"/>
      <c r="O65" s="144"/>
      <c r="P65" s="144"/>
      <c r="S65" s="63"/>
      <c r="T65" s="63"/>
      <c r="U65" s="63"/>
      <c r="V65" s="63"/>
      <c r="W65" s="63"/>
      <c r="X65" s="63"/>
      <c r="Y65" s="63"/>
    </row>
    <row r="66" spans="1:25" ht="15" customHeight="1" thickBot="1">
      <c r="A66" s="145" t="s">
        <v>352</v>
      </c>
      <c r="B66" s="85"/>
      <c r="C66" s="85"/>
      <c r="D66" s="85"/>
      <c r="E66" s="85"/>
      <c r="F66" s="85"/>
      <c r="G66" s="85"/>
      <c r="H66" s="85"/>
      <c r="I66" s="85"/>
      <c r="J66" s="85"/>
      <c r="K66" s="85"/>
      <c r="L66" s="85"/>
      <c r="M66" s="85"/>
      <c r="N66" s="85"/>
      <c r="O66" s="63"/>
      <c r="P66" s="63"/>
      <c r="Q66" s="63"/>
      <c r="R66" s="63"/>
      <c r="S66" s="63"/>
      <c r="T66" s="63"/>
      <c r="U66" s="63"/>
      <c r="V66" s="63"/>
      <c r="W66" s="63"/>
      <c r="X66" s="63"/>
      <c r="Y66" s="63"/>
    </row>
    <row r="67" spans="1:25" ht="15" customHeight="1">
      <c r="A67" s="491" t="s">
        <v>351</v>
      </c>
      <c r="B67" s="492"/>
      <c r="C67" s="492"/>
      <c r="D67" s="492"/>
      <c r="E67" s="492"/>
      <c r="F67" s="492"/>
      <c r="G67" s="492"/>
      <c r="H67" s="492"/>
      <c r="I67" s="492"/>
      <c r="J67" s="492"/>
      <c r="K67" s="492"/>
      <c r="L67" s="492"/>
      <c r="M67" s="492"/>
      <c r="N67" s="492"/>
      <c r="O67" s="492"/>
      <c r="P67" s="492"/>
      <c r="Q67" s="492"/>
      <c r="R67" s="493"/>
      <c r="S67" s="63"/>
      <c r="T67" s="63"/>
      <c r="U67" s="63"/>
      <c r="V67" s="63"/>
      <c r="W67" s="63"/>
      <c r="X67" s="63"/>
      <c r="Y67" s="63"/>
    </row>
    <row r="68" spans="1:25" ht="15" customHeight="1" thickBot="1">
      <c r="A68" s="494"/>
      <c r="B68" s="495"/>
      <c r="C68" s="495"/>
      <c r="D68" s="495"/>
      <c r="E68" s="495"/>
      <c r="F68" s="495"/>
      <c r="G68" s="495"/>
      <c r="H68" s="495"/>
      <c r="I68" s="495"/>
      <c r="J68" s="495"/>
      <c r="K68" s="495"/>
      <c r="L68" s="495"/>
      <c r="M68" s="495"/>
      <c r="N68" s="495"/>
      <c r="O68" s="495"/>
      <c r="P68" s="495"/>
      <c r="Q68" s="495"/>
      <c r="R68" s="496"/>
      <c r="S68" s="63"/>
      <c r="T68" s="63"/>
      <c r="U68" s="63"/>
      <c r="V68" s="63"/>
      <c r="W68" s="63"/>
      <c r="X68" s="63"/>
      <c r="Y68" s="63"/>
    </row>
    <row r="69" spans="1:25" ht="15" customHeight="1">
      <c r="A69" s="89" t="s">
        <v>12</v>
      </c>
      <c r="B69" s="65"/>
      <c r="C69" s="65"/>
      <c r="D69" s="65"/>
      <c r="E69" s="65"/>
      <c r="F69" s="65"/>
      <c r="G69" s="65"/>
      <c r="H69" s="607" t="s">
        <v>7</v>
      </c>
      <c r="I69" s="607"/>
      <c r="J69" s="607"/>
      <c r="K69" s="607"/>
      <c r="L69" s="607"/>
      <c r="M69" s="607"/>
      <c r="N69" s="607"/>
      <c r="O69" s="607"/>
      <c r="P69" s="607"/>
      <c r="Q69" s="63"/>
      <c r="R69" s="63"/>
      <c r="S69" s="63"/>
      <c r="T69" s="63"/>
      <c r="U69" s="63"/>
      <c r="V69" s="63"/>
      <c r="W69" s="63"/>
      <c r="X69" s="63"/>
      <c r="Y69" s="63"/>
    </row>
    <row r="70" spans="1:25" ht="15" customHeight="1">
      <c r="A70" s="90" t="s">
        <v>6</v>
      </c>
      <c r="B70" s="63"/>
      <c r="C70" s="63"/>
      <c r="D70" s="63"/>
      <c r="E70" s="63"/>
      <c r="F70" s="63"/>
      <c r="G70" s="63"/>
      <c r="H70" s="63"/>
      <c r="I70" s="63"/>
      <c r="J70" s="63"/>
      <c r="K70" s="91"/>
      <c r="L70" s="63"/>
      <c r="M70" s="63"/>
      <c r="N70" s="63"/>
      <c r="O70" s="63"/>
      <c r="P70" s="63"/>
      <c r="Q70" s="63"/>
      <c r="R70" s="63"/>
      <c r="S70" s="63"/>
      <c r="T70" s="63"/>
      <c r="U70" s="63"/>
      <c r="V70" s="63"/>
      <c r="W70" s="63"/>
      <c r="X70" s="63"/>
      <c r="Y70" s="63"/>
    </row>
    <row r="71" spans="1:25" ht="15" customHeight="1">
      <c r="A71" s="90" t="s">
        <v>8</v>
      </c>
      <c r="B71" s="63"/>
      <c r="C71" s="63"/>
      <c r="D71" s="63"/>
      <c r="E71" s="63"/>
      <c r="F71" s="63"/>
      <c r="G71" s="63"/>
      <c r="H71" s="63"/>
      <c r="I71" s="63"/>
      <c r="J71" s="63"/>
      <c r="K71" s="91"/>
      <c r="L71" s="63"/>
      <c r="M71" s="63"/>
      <c r="N71" s="63"/>
      <c r="O71" s="63"/>
      <c r="P71" s="63"/>
      <c r="Q71" s="63"/>
      <c r="R71" s="63"/>
      <c r="S71" s="63"/>
      <c r="T71" s="63"/>
      <c r="U71" s="63"/>
      <c r="V71" s="63"/>
      <c r="W71" s="63"/>
      <c r="X71" s="63"/>
      <c r="Y71" s="63"/>
    </row>
    <row r="72" spans="1:25" ht="15" customHeight="1">
      <c r="A72" s="90" t="s">
        <v>11</v>
      </c>
      <c r="B72" s="63"/>
      <c r="C72" s="63"/>
      <c r="D72" s="63"/>
      <c r="E72" s="63"/>
      <c r="F72" s="63"/>
      <c r="G72" s="63"/>
      <c r="H72" s="63"/>
      <c r="I72" s="63"/>
      <c r="J72" s="63"/>
      <c r="K72" s="63"/>
      <c r="L72" s="63"/>
      <c r="M72" s="63"/>
      <c r="N72" s="63"/>
      <c r="O72" s="63"/>
      <c r="P72" s="63"/>
      <c r="Q72" s="63"/>
      <c r="R72" s="63"/>
      <c r="S72" s="63"/>
      <c r="T72" s="63"/>
      <c r="U72" s="63"/>
      <c r="V72" s="63"/>
      <c r="W72" s="63"/>
      <c r="X72" s="63"/>
      <c r="Y72" s="63"/>
    </row>
    <row r="73" spans="1:25" ht="15" customHeight="1">
      <c r="A73" s="63"/>
      <c r="B73" s="63"/>
      <c r="C73" s="63"/>
      <c r="D73" s="63"/>
      <c r="E73" s="63"/>
      <c r="F73" s="63"/>
      <c r="G73" s="63"/>
      <c r="H73" s="63"/>
      <c r="I73" s="63"/>
      <c r="J73" s="63"/>
      <c r="K73" s="63"/>
      <c r="L73" s="63"/>
      <c r="M73" s="63"/>
      <c r="N73" s="63"/>
      <c r="O73" s="63"/>
      <c r="P73" s="63"/>
      <c r="Q73" s="63"/>
      <c r="R73" s="63"/>
      <c r="S73" s="63"/>
      <c r="T73" s="63"/>
      <c r="U73" s="63"/>
      <c r="V73" s="63"/>
      <c r="W73" s="63"/>
      <c r="X73" s="63"/>
      <c r="Y73" s="63"/>
    </row>
    <row r="74" spans="1:25" ht="15" customHeight="1">
      <c r="A74" s="63"/>
      <c r="B74" s="63"/>
      <c r="C74" s="63"/>
      <c r="D74" s="63"/>
      <c r="E74" s="63"/>
      <c r="F74" s="63"/>
      <c r="G74" s="63"/>
      <c r="H74" s="63"/>
      <c r="I74" s="63"/>
      <c r="J74" s="63"/>
      <c r="K74" s="63"/>
      <c r="L74" s="63"/>
      <c r="M74" s="63"/>
      <c r="N74" s="63"/>
      <c r="O74" s="63"/>
      <c r="P74" s="63"/>
      <c r="Q74" s="63"/>
      <c r="R74" s="63"/>
      <c r="S74" s="63"/>
      <c r="T74" s="63"/>
      <c r="U74" s="63"/>
      <c r="V74" s="63"/>
      <c r="W74" s="63"/>
      <c r="X74" s="63"/>
      <c r="Y74" s="63"/>
    </row>
    <row r="75" spans="1:25" ht="15" customHeight="1">
      <c r="A75" s="63"/>
      <c r="B75" s="63"/>
      <c r="C75" s="63"/>
      <c r="D75" s="63"/>
      <c r="E75" s="63"/>
      <c r="F75" s="63"/>
      <c r="G75" s="63"/>
      <c r="H75" s="63"/>
      <c r="I75" s="63"/>
      <c r="J75" s="63"/>
      <c r="K75" s="63"/>
      <c r="L75" s="63"/>
      <c r="M75" s="63"/>
      <c r="N75" s="63"/>
      <c r="O75" s="63"/>
      <c r="P75" s="63"/>
      <c r="Q75" s="63"/>
      <c r="R75" s="63"/>
      <c r="S75" s="63"/>
      <c r="T75" s="63"/>
      <c r="U75" s="63"/>
      <c r="V75" s="63"/>
      <c r="W75" s="63"/>
      <c r="X75" s="63"/>
      <c r="Y75" s="63"/>
    </row>
    <row r="76" spans="1:25" ht="15" customHeight="1">
      <c r="A76" s="63"/>
      <c r="B76" s="63"/>
      <c r="C76" s="63"/>
      <c r="D76" s="63"/>
      <c r="E76" s="63"/>
      <c r="F76" s="63"/>
      <c r="G76" s="63"/>
      <c r="H76" s="63"/>
      <c r="I76" s="63"/>
      <c r="J76" s="63"/>
      <c r="K76" s="63"/>
      <c r="L76" s="63"/>
      <c r="M76" s="63"/>
      <c r="N76" s="63"/>
      <c r="O76" s="63"/>
      <c r="P76" s="63"/>
      <c r="Q76" s="63"/>
      <c r="R76" s="63"/>
      <c r="S76" s="63"/>
      <c r="T76" s="63"/>
      <c r="U76" s="63"/>
      <c r="V76" s="63"/>
      <c r="W76" s="63"/>
      <c r="X76" s="63"/>
      <c r="Y76" s="63"/>
    </row>
    <row r="77" spans="1:25" ht="15" customHeight="1">
      <c r="A77" s="63"/>
      <c r="B77" s="63"/>
      <c r="C77" s="63"/>
      <c r="D77" s="63"/>
      <c r="E77" s="63"/>
      <c r="F77" s="63"/>
      <c r="G77" s="63"/>
      <c r="H77" s="63"/>
      <c r="I77" s="63"/>
      <c r="J77" s="63"/>
      <c r="K77" s="63"/>
      <c r="L77" s="63"/>
      <c r="M77" s="63"/>
      <c r="N77" s="63"/>
      <c r="O77" s="63"/>
      <c r="P77" s="63"/>
      <c r="Q77" s="63"/>
      <c r="R77" s="63"/>
      <c r="S77" s="63"/>
      <c r="T77" s="63"/>
      <c r="U77" s="63"/>
      <c r="V77" s="63"/>
      <c r="W77" s="63"/>
      <c r="X77" s="63"/>
      <c r="Y77" s="63"/>
    </row>
    <row r="78" spans="1:25" ht="15" customHeight="1">
      <c r="A78" s="63"/>
      <c r="B78" s="63"/>
      <c r="C78" s="63"/>
      <c r="D78" s="63"/>
      <c r="E78" s="63"/>
      <c r="F78" s="63"/>
      <c r="G78" s="63"/>
      <c r="H78" s="63"/>
      <c r="I78" s="63"/>
      <c r="J78" s="63"/>
      <c r="K78" s="63"/>
      <c r="L78" s="63"/>
      <c r="M78" s="63"/>
      <c r="N78" s="63"/>
      <c r="O78" s="63"/>
      <c r="P78" s="63"/>
      <c r="Q78" s="63"/>
      <c r="R78" s="63"/>
      <c r="S78" s="63"/>
      <c r="T78" s="63"/>
      <c r="U78" s="63"/>
      <c r="V78" s="63"/>
      <c r="W78" s="63"/>
      <c r="X78" s="63"/>
      <c r="Y78" s="63"/>
    </row>
    <row r="79" spans="1:25" ht="15" customHeight="1">
      <c r="A79" s="63"/>
      <c r="B79" s="63"/>
      <c r="C79" s="63"/>
      <c r="D79" s="63"/>
      <c r="E79" s="63"/>
      <c r="F79" s="63"/>
      <c r="G79" s="63"/>
      <c r="H79" s="63"/>
      <c r="I79" s="63"/>
      <c r="J79" s="63"/>
      <c r="K79" s="63"/>
      <c r="L79" s="63"/>
      <c r="M79" s="63"/>
      <c r="N79" s="63"/>
      <c r="O79" s="63"/>
      <c r="P79" s="63"/>
      <c r="Q79" s="63"/>
      <c r="R79" s="63"/>
      <c r="S79" s="63"/>
      <c r="T79" s="63"/>
      <c r="U79" s="63"/>
      <c r="V79" s="63"/>
      <c r="W79" s="63"/>
      <c r="X79" s="63"/>
      <c r="Y79" s="63"/>
    </row>
    <row r="80" spans="1:25" ht="15" customHeight="1">
      <c r="A80" s="63"/>
      <c r="B80" s="63"/>
      <c r="C80" s="63"/>
      <c r="D80" s="63"/>
      <c r="E80" s="63"/>
      <c r="F80" s="63"/>
      <c r="G80" s="63"/>
      <c r="H80" s="63"/>
      <c r="I80" s="63"/>
      <c r="J80" s="63"/>
      <c r="K80" s="63"/>
      <c r="L80" s="63"/>
      <c r="M80" s="63"/>
      <c r="N80" s="63"/>
      <c r="O80" s="63"/>
      <c r="P80" s="63"/>
      <c r="Q80" s="63"/>
      <c r="R80" s="63"/>
      <c r="S80" s="63"/>
      <c r="T80" s="63"/>
      <c r="U80" s="63"/>
      <c r="V80" s="63"/>
      <c r="W80" s="63"/>
      <c r="X80" s="63"/>
      <c r="Y80" s="63"/>
    </row>
    <row r="81" spans="1:25" ht="13.5" customHeight="1">
      <c r="A81" s="63"/>
      <c r="B81" s="63"/>
      <c r="C81" s="63"/>
      <c r="D81" s="63"/>
      <c r="E81" s="63"/>
      <c r="F81" s="63"/>
      <c r="G81" s="63"/>
      <c r="H81" s="63"/>
      <c r="I81" s="63"/>
      <c r="J81" s="63"/>
      <c r="K81" s="63"/>
      <c r="L81" s="63"/>
      <c r="M81" s="63"/>
      <c r="N81" s="63"/>
      <c r="O81" s="63"/>
      <c r="P81" s="63"/>
      <c r="Q81" s="63"/>
      <c r="R81" s="63"/>
      <c r="S81" s="63"/>
      <c r="T81" s="63"/>
      <c r="U81" s="63"/>
      <c r="V81" s="63"/>
      <c r="W81" s="63"/>
      <c r="X81" s="63"/>
      <c r="Y81" s="63"/>
    </row>
    <row r="82" spans="1:25" ht="13.5" customHeight="1">
      <c r="A82" s="63"/>
      <c r="B82" s="63"/>
      <c r="C82" s="63"/>
      <c r="D82" s="63"/>
      <c r="E82" s="63"/>
      <c r="F82" s="63"/>
      <c r="G82" s="63"/>
      <c r="H82" s="63"/>
      <c r="I82" s="63"/>
      <c r="J82" s="63"/>
      <c r="K82" s="63"/>
      <c r="L82" s="63"/>
      <c r="M82" s="63"/>
      <c r="N82" s="63"/>
      <c r="O82" s="63"/>
      <c r="P82" s="63"/>
      <c r="Q82" s="63"/>
      <c r="R82" s="63"/>
      <c r="S82" s="63"/>
      <c r="T82" s="63"/>
      <c r="U82" s="63"/>
      <c r="V82" s="63"/>
      <c r="W82" s="63"/>
      <c r="X82" s="63"/>
      <c r="Y82" s="63"/>
    </row>
    <row r="83" spans="1:25" ht="13.5" customHeight="1">
      <c r="A83" s="63"/>
      <c r="B83" s="63"/>
      <c r="C83" s="63"/>
      <c r="D83" s="63"/>
      <c r="E83" s="63"/>
      <c r="F83" s="63"/>
      <c r="G83" s="63"/>
      <c r="H83" s="63"/>
      <c r="I83" s="63"/>
      <c r="J83" s="63"/>
      <c r="K83" s="63"/>
      <c r="L83" s="63"/>
      <c r="M83" s="63"/>
      <c r="N83" s="63"/>
      <c r="O83" s="63"/>
      <c r="P83" s="63"/>
      <c r="Q83" s="63"/>
      <c r="R83" s="63"/>
      <c r="S83" s="63"/>
      <c r="T83" s="63"/>
      <c r="U83" s="63"/>
      <c r="V83" s="63"/>
      <c r="W83" s="63"/>
      <c r="X83" s="63"/>
      <c r="Y83" s="63"/>
    </row>
    <row r="84" spans="1:25" ht="13.5" customHeight="1">
      <c r="A84" s="63"/>
      <c r="B84" s="63"/>
      <c r="C84" s="63"/>
      <c r="D84" s="63"/>
      <c r="E84" s="63"/>
      <c r="F84" s="63"/>
      <c r="G84" s="63"/>
      <c r="H84" s="63"/>
      <c r="I84" s="63"/>
      <c r="J84" s="63"/>
      <c r="K84" s="63"/>
      <c r="L84" s="63"/>
      <c r="M84" s="63"/>
      <c r="N84" s="63"/>
      <c r="O84" s="63"/>
      <c r="P84" s="63"/>
      <c r="Q84" s="63"/>
      <c r="R84" s="63"/>
      <c r="S84" s="63"/>
      <c r="T84" s="63"/>
      <c r="U84" s="63"/>
      <c r="V84" s="63"/>
      <c r="W84" s="63"/>
      <c r="X84" s="63"/>
      <c r="Y84" s="63"/>
    </row>
    <row r="85" spans="1:25" ht="13.5" customHeight="1">
      <c r="A85" s="63"/>
      <c r="B85" s="63"/>
      <c r="C85" s="63"/>
      <c r="D85" s="63"/>
      <c r="E85" s="63"/>
      <c r="F85" s="63"/>
      <c r="G85" s="63"/>
      <c r="H85" s="63"/>
      <c r="I85" s="63"/>
      <c r="J85" s="63"/>
      <c r="K85" s="63"/>
      <c r="L85" s="63"/>
      <c r="M85" s="63"/>
      <c r="N85" s="63"/>
      <c r="O85" s="63"/>
      <c r="P85" s="63"/>
      <c r="Q85" s="63"/>
      <c r="R85" s="63"/>
      <c r="S85" s="63"/>
      <c r="T85" s="63"/>
      <c r="U85" s="63"/>
      <c r="V85" s="63"/>
      <c r="W85" s="63"/>
      <c r="X85" s="63"/>
      <c r="Y85" s="63"/>
    </row>
    <row r="86" spans="1:25" ht="13.5" customHeight="1">
      <c r="A86" s="63"/>
      <c r="B86" s="63"/>
      <c r="C86" s="63"/>
      <c r="D86" s="63"/>
      <c r="E86" s="63"/>
      <c r="F86" s="63"/>
      <c r="G86" s="63"/>
      <c r="H86" s="63"/>
      <c r="I86" s="63"/>
      <c r="J86" s="63"/>
      <c r="K86" s="63"/>
      <c r="L86" s="63"/>
      <c r="M86" s="63"/>
      <c r="N86" s="63"/>
      <c r="O86" s="63"/>
      <c r="P86" s="63"/>
      <c r="Q86" s="63"/>
      <c r="R86" s="63"/>
      <c r="S86" s="63"/>
      <c r="T86" s="63"/>
      <c r="U86" s="63"/>
      <c r="V86" s="63"/>
      <c r="W86" s="63"/>
      <c r="X86" s="63"/>
      <c r="Y86" s="63"/>
    </row>
    <row r="87" spans="1:25" ht="13.5" customHeight="1">
      <c r="A87" s="63"/>
      <c r="B87" s="63"/>
      <c r="C87" s="63"/>
      <c r="D87" s="63"/>
      <c r="E87" s="63"/>
      <c r="F87" s="63"/>
      <c r="G87" s="63"/>
      <c r="H87" s="63"/>
      <c r="I87" s="63"/>
      <c r="J87" s="63"/>
      <c r="K87" s="63"/>
      <c r="L87" s="63"/>
      <c r="M87" s="63"/>
      <c r="N87" s="63"/>
      <c r="O87" s="63"/>
      <c r="P87" s="63"/>
      <c r="Q87" s="63"/>
      <c r="R87" s="63"/>
      <c r="S87" s="63"/>
      <c r="T87" s="63"/>
      <c r="U87" s="63"/>
      <c r="V87" s="63"/>
      <c r="W87" s="63"/>
      <c r="X87" s="63"/>
      <c r="Y87" s="63"/>
    </row>
    <row r="88" spans="1:25" ht="13.5" customHeight="1">
      <c r="A88" s="63"/>
      <c r="B88" s="63"/>
      <c r="C88" s="63"/>
      <c r="D88" s="63"/>
      <c r="E88" s="63"/>
      <c r="F88" s="63"/>
      <c r="G88" s="63"/>
      <c r="H88" s="63"/>
      <c r="I88" s="63"/>
      <c r="J88" s="63"/>
      <c r="K88" s="63"/>
      <c r="L88" s="63"/>
      <c r="M88" s="63"/>
      <c r="N88" s="63"/>
      <c r="O88" s="63"/>
      <c r="P88" s="63"/>
      <c r="Q88" s="63"/>
      <c r="R88" s="63"/>
      <c r="S88" s="63"/>
      <c r="T88" s="63"/>
      <c r="U88" s="63"/>
      <c r="V88" s="63"/>
      <c r="W88" s="63"/>
      <c r="X88" s="63"/>
      <c r="Y88" s="63"/>
    </row>
    <row r="89" spans="1:25" ht="13.5" customHeight="1">
      <c r="A89" s="63"/>
      <c r="B89" s="63"/>
      <c r="C89" s="63"/>
      <c r="D89" s="63"/>
      <c r="E89" s="63"/>
      <c r="F89" s="63"/>
      <c r="G89" s="63"/>
      <c r="H89" s="63"/>
      <c r="I89" s="63"/>
      <c r="J89" s="63"/>
      <c r="K89" s="63"/>
      <c r="L89" s="63"/>
      <c r="M89" s="63"/>
      <c r="N89" s="63"/>
      <c r="O89" s="63"/>
      <c r="P89" s="63"/>
      <c r="Q89" s="63"/>
      <c r="R89" s="63"/>
      <c r="S89" s="63"/>
      <c r="T89" s="63"/>
      <c r="U89" s="63"/>
      <c r="V89" s="63"/>
      <c r="W89" s="63"/>
      <c r="X89" s="63"/>
      <c r="Y89" s="63"/>
    </row>
    <row r="90" spans="1:25" ht="13.5" customHeight="1">
      <c r="A90" s="63"/>
      <c r="B90" s="63"/>
      <c r="C90" s="63"/>
      <c r="D90" s="63"/>
      <c r="E90" s="63"/>
      <c r="F90" s="63"/>
      <c r="G90" s="63"/>
      <c r="H90" s="63"/>
      <c r="I90" s="63"/>
      <c r="J90" s="63"/>
      <c r="K90" s="63"/>
      <c r="L90" s="63"/>
      <c r="M90" s="63"/>
      <c r="N90" s="63"/>
      <c r="O90" s="63"/>
      <c r="P90" s="63"/>
      <c r="Q90" s="63"/>
      <c r="R90" s="63"/>
      <c r="S90" s="63"/>
      <c r="T90" s="63"/>
      <c r="U90" s="63"/>
      <c r="V90" s="63"/>
      <c r="W90" s="63"/>
      <c r="X90" s="63"/>
      <c r="Y90" s="63"/>
    </row>
    <row r="91" spans="1:25" ht="13.5" customHeight="1">
      <c r="A91" s="63"/>
      <c r="B91" s="63"/>
      <c r="C91" s="63"/>
      <c r="D91" s="63"/>
      <c r="E91" s="63"/>
      <c r="F91" s="63"/>
      <c r="G91" s="63"/>
      <c r="H91" s="63"/>
      <c r="I91" s="63"/>
      <c r="J91" s="63"/>
      <c r="K91" s="63"/>
      <c r="L91" s="63"/>
      <c r="M91" s="63"/>
      <c r="N91" s="63"/>
      <c r="O91" s="63"/>
      <c r="P91" s="63"/>
      <c r="Q91" s="63"/>
      <c r="R91" s="63"/>
      <c r="S91" s="63"/>
      <c r="T91" s="63"/>
      <c r="U91" s="63"/>
      <c r="V91" s="63"/>
      <c r="W91" s="63"/>
      <c r="X91" s="63"/>
      <c r="Y91" s="63"/>
    </row>
    <row r="92" spans="1:25" ht="13.5" customHeight="1">
      <c r="A92" s="63"/>
      <c r="B92" s="63"/>
      <c r="C92" s="63"/>
      <c r="D92" s="63"/>
      <c r="E92" s="63"/>
      <c r="F92" s="63"/>
      <c r="G92" s="63"/>
      <c r="H92" s="63"/>
      <c r="I92" s="63"/>
      <c r="J92" s="63"/>
      <c r="K92" s="63"/>
      <c r="L92" s="63"/>
      <c r="M92" s="63"/>
      <c r="N92" s="63"/>
      <c r="O92" s="63"/>
      <c r="P92" s="63"/>
      <c r="Q92" s="63"/>
      <c r="R92" s="63"/>
      <c r="S92" s="63"/>
      <c r="T92" s="63"/>
      <c r="U92" s="63"/>
      <c r="V92" s="63"/>
      <c r="W92" s="63"/>
      <c r="X92" s="63"/>
      <c r="Y92" s="63"/>
    </row>
    <row r="93" spans="1:25" ht="13.5" customHeight="1">
      <c r="A93" s="63"/>
      <c r="B93" s="63"/>
      <c r="C93" s="63"/>
      <c r="D93" s="63"/>
      <c r="E93" s="63"/>
      <c r="F93" s="63"/>
      <c r="G93" s="63"/>
      <c r="H93" s="63"/>
      <c r="I93" s="63"/>
      <c r="J93" s="63"/>
      <c r="K93" s="63"/>
      <c r="L93" s="63"/>
      <c r="M93" s="63"/>
      <c r="N93" s="63"/>
      <c r="O93" s="63"/>
      <c r="P93" s="63"/>
      <c r="Q93" s="63"/>
      <c r="R93" s="63"/>
      <c r="S93" s="63"/>
      <c r="T93" s="63"/>
      <c r="U93" s="63"/>
      <c r="V93" s="63"/>
      <c r="W93" s="63"/>
      <c r="X93" s="63"/>
      <c r="Y93" s="63"/>
    </row>
    <row r="94" spans="1:25" ht="13.5" customHeight="1">
      <c r="A94" s="63"/>
      <c r="B94" s="63"/>
      <c r="C94" s="63"/>
      <c r="D94" s="63"/>
      <c r="E94" s="63"/>
      <c r="F94" s="63"/>
      <c r="G94" s="63"/>
      <c r="H94" s="63"/>
      <c r="I94" s="63"/>
      <c r="J94" s="63"/>
      <c r="K94" s="63"/>
      <c r="L94" s="63"/>
      <c r="M94" s="63"/>
      <c r="N94" s="63"/>
      <c r="O94" s="63"/>
      <c r="P94" s="63"/>
      <c r="Q94" s="63"/>
      <c r="R94" s="63"/>
      <c r="S94" s="63"/>
      <c r="T94" s="63"/>
      <c r="U94" s="63"/>
      <c r="V94" s="63"/>
      <c r="W94" s="63"/>
      <c r="X94" s="63"/>
      <c r="Y94" s="63"/>
    </row>
    <row r="95" spans="1:25" ht="13.5" customHeight="1">
      <c r="A95" s="63"/>
      <c r="B95" s="63"/>
      <c r="C95" s="63"/>
      <c r="D95" s="63"/>
      <c r="E95" s="63"/>
      <c r="F95" s="63"/>
      <c r="G95" s="63"/>
      <c r="H95" s="63"/>
      <c r="I95" s="63"/>
      <c r="J95" s="63"/>
      <c r="K95" s="63"/>
      <c r="L95" s="63"/>
      <c r="M95" s="63"/>
      <c r="N95" s="63"/>
      <c r="O95" s="63"/>
      <c r="P95" s="63"/>
      <c r="Q95" s="63"/>
      <c r="R95" s="63"/>
      <c r="S95" s="63"/>
      <c r="T95" s="63"/>
      <c r="U95" s="63"/>
      <c r="V95" s="63"/>
      <c r="W95" s="63"/>
      <c r="X95" s="63"/>
      <c r="Y95" s="63"/>
    </row>
    <row r="96" spans="1:25" ht="13.5" customHeight="1">
      <c r="A96" s="63"/>
      <c r="B96" s="63"/>
      <c r="C96" s="63"/>
      <c r="D96" s="63"/>
      <c r="E96" s="63"/>
      <c r="F96" s="63"/>
      <c r="G96" s="63"/>
      <c r="H96" s="63"/>
      <c r="I96" s="63"/>
      <c r="J96" s="63"/>
      <c r="K96" s="63"/>
      <c r="L96" s="63"/>
      <c r="M96" s="63"/>
      <c r="N96" s="63"/>
      <c r="O96" s="63"/>
      <c r="P96" s="63"/>
      <c r="Q96" s="63"/>
      <c r="R96" s="63"/>
      <c r="S96" s="63"/>
      <c r="T96" s="63"/>
      <c r="U96" s="63"/>
      <c r="V96" s="63"/>
      <c r="W96" s="63"/>
      <c r="X96" s="63"/>
      <c r="Y96" s="63"/>
    </row>
    <row r="97" spans="1:25" ht="13.5" customHeight="1">
      <c r="A97" s="63"/>
      <c r="B97" s="63"/>
      <c r="C97" s="63"/>
      <c r="D97" s="63"/>
      <c r="E97" s="63"/>
      <c r="F97" s="63"/>
      <c r="G97" s="63"/>
      <c r="H97" s="63"/>
      <c r="I97" s="63"/>
      <c r="J97" s="63"/>
      <c r="K97" s="63"/>
      <c r="L97" s="63"/>
      <c r="M97" s="63"/>
      <c r="N97" s="63"/>
      <c r="O97" s="63"/>
      <c r="P97" s="63"/>
      <c r="Q97" s="63"/>
      <c r="R97" s="63"/>
      <c r="S97" s="63"/>
      <c r="T97" s="63"/>
      <c r="U97" s="63"/>
      <c r="V97" s="63"/>
      <c r="W97" s="63"/>
      <c r="X97" s="63"/>
      <c r="Y97" s="63"/>
    </row>
    <row r="98" spans="1:25" ht="13.5" customHeight="1">
      <c r="A98" s="63"/>
      <c r="B98" s="63"/>
      <c r="C98" s="63"/>
      <c r="D98" s="63"/>
      <c r="E98" s="63"/>
      <c r="F98" s="63"/>
      <c r="G98" s="63"/>
      <c r="H98" s="63"/>
      <c r="I98" s="63"/>
      <c r="J98" s="63"/>
      <c r="K98" s="63"/>
      <c r="L98" s="63"/>
      <c r="M98" s="63"/>
      <c r="N98" s="63"/>
      <c r="O98" s="63"/>
      <c r="P98" s="63"/>
      <c r="Q98" s="63"/>
      <c r="R98" s="63"/>
      <c r="S98" s="63"/>
      <c r="T98" s="63"/>
      <c r="U98" s="63"/>
      <c r="V98" s="63"/>
      <c r="W98" s="63"/>
      <c r="X98" s="63"/>
      <c r="Y98" s="63"/>
    </row>
    <row r="99" spans="1:25" ht="13.5" customHeight="1">
      <c r="A99" s="63"/>
      <c r="B99" s="63"/>
      <c r="C99" s="63"/>
      <c r="D99" s="63"/>
      <c r="E99" s="63"/>
      <c r="F99" s="63"/>
      <c r="G99" s="63"/>
      <c r="H99" s="63"/>
      <c r="I99" s="63"/>
      <c r="J99" s="63"/>
      <c r="K99" s="63"/>
      <c r="L99" s="63"/>
      <c r="M99" s="63"/>
      <c r="N99" s="63"/>
      <c r="O99" s="63"/>
      <c r="P99" s="63"/>
      <c r="Q99" s="63"/>
      <c r="R99" s="63"/>
      <c r="S99" s="63"/>
      <c r="T99" s="63"/>
      <c r="U99" s="63"/>
      <c r="V99" s="63"/>
      <c r="W99" s="63"/>
      <c r="X99" s="63"/>
      <c r="Y99" s="63"/>
    </row>
    <row r="100" spans="1:25" ht="13.5" customHeight="1">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row>
    <row r="101" spans="1:25" ht="13.5" customHeight="1">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row>
    <row r="102" spans="1:25" ht="13.5" customHeight="1">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row>
    <row r="103" spans="1:25" ht="13.5" customHeight="1">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row>
    <row r="104" spans="1:25" ht="13.5" customHeight="1">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row>
    <row r="105" spans="1:25" ht="13.5" customHeight="1">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row>
    <row r="106" spans="1:25" ht="13.5" customHeight="1">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row>
    <row r="107" spans="1:25" ht="13.5" customHeight="1">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row>
    <row r="108" spans="1:25" ht="13.5" customHeight="1">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row>
    <row r="109" spans="1:25" ht="13.5" customHeight="1">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row>
    <row r="110" spans="1:25" ht="13.5" customHeight="1">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row>
    <row r="111" spans="1:25" ht="13.5" customHeight="1">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row>
    <row r="112" spans="1:25" ht="13.5" customHeight="1">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row>
    <row r="113" spans="1:17" ht="13.5" customHeight="1">
      <c r="A113" s="92"/>
      <c r="B113" s="92"/>
      <c r="C113" s="600"/>
      <c r="D113" s="600"/>
      <c r="E113" s="93"/>
      <c r="F113" s="593"/>
      <c r="G113" s="593"/>
      <c r="H113" s="594"/>
      <c r="I113" s="594"/>
      <c r="J113" s="92"/>
      <c r="K113" s="600"/>
      <c r="L113" s="600"/>
      <c r="M113" s="93"/>
      <c r="N113" s="593"/>
      <c r="O113" s="593"/>
      <c r="P113" s="594"/>
      <c r="Q113" s="594"/>
    </row>
  </sheetData>
  <mergeCells count="214">
    <mergeCell ref="A7:N7"/>
    <mergeCell ref="A8:N8"/>
    <mergeCell ref="A1:R2"/>
    <mergeCell ref="A3:R4"/>
    <mergeCell ref="A5:R5"/>
    <mergeCell ref="A6:R6"/>
    <mergeCell ref="T19:U19"/>
    <mergeCell ref="T20:U24"/>
    <mergeCell ref="S25:T25"/>
    <mergeCell ref="U25:V25"/>
    <mergeCell ref="L9:M9"/>
    <mergeCell ref="N9:O9"/>
    <mergeCell ref="P9:Q9"/>
    <mergeCell ref="R9:S9"/>
    <mergeCell ref="A49:B49"/>
    <mergeCell ref="C49:J49"/>
    <mergeCell ref="K49:R49"/>
    <mergeCell ref="A50:B50"/>
    <mergeCell ref="C50:E50"/>
    <mergeCell ref="F50:G50"/>
    <mergeCell ref="H50:J50"/>
    <mergeCell ref="K50:M50"/>
    <mergeCell ref="N50:O50"/>
    <mergeCell ref="P50:R50"/>
    <mergeCell ref="A51:B51"/>
    <mergeCell ref="C51:E51"/>
    <mergeCell ref="F51:G51"/>
    <mergeCell ref="H51:J51"/>
    <mergeCell ref="K51:M51"/>
    <mergeCell ref="N51:O51"/>
    <mergeCell ref="P51:R51"/>
    <mergeCell ref="A52:B52"/>
    <mergeCell ref="C52:E52"/>
    <mergeCell ref="F52:G52"/>
    <mergeCell ref="H52:J52"/>
    <mergeCell ref="K52:M52"/>
    <mergeCell ref="N52:O52"/>
    <mergeCell ref="P52:R52"/>
    <mergeCell ref="A53:B53"/>
    <mergeCell ref="C53:E53"/>
    <mergeCell ref="F53:G53"/>
    <mergeCell ref="H53:J53"/>
    <mergeCell ref="K53:M53"/>
    <mergeCell ref="N53:O53"/>
    <mergeCell ref="P53:R53"/>
    <mergeCell ref="A54:B54"/>
    <mergeCell ref="C54:E54"/>
    <mergeCell ref="F54:G54"/>
    <mergeCell ref="H54:J54"/>
    <mergeCell ref="K54:M54"/>
    <mergeCell ref="N54:O54"/>
    <mergeCell ref="P54:R54"/>
    <mergeCell ref="A55:B55"/>
    <mergeCell ref="C55:E55"/>
    <mergeCell ref="F55:G55"/>
    <mergeCell ref="H55:J55"/>
    <mergeCell ref="A56:B56"/>
    <mergeCell ref="C56:E56"/>
    <mergeCell ref="F56:G56"/>
    <mergeCell ref="H56:J56"/>
    <mergeCell ref="H57:J57"/>
    <mergeCell ref="K55:M55"/>
    <mergeCell ref="N55:O55"/>
    <mergeCell ref="P55:R55"/>
    <mergeCell ref="K56:M56"/>
    <mergeCell ref="N56:O56"/>
    <mergeCell ref="P56:R56"/>
    <mergeCell ref="P57:R57"/>
    <mergeCell ref="A58:B58"/>
    <mergeCell ref="C58:E58"/>
    <mergeCell ref="F58:G58"/>
    <mergeCell ref="H58:J58"/>
    <mergeCell ref="P64:R64"/>
    <mergeCell ref="H69:P69"/>
    <mergeCell ref="A67:R68"/>
    <mergeCell ref="K58:M58"/>
    <mergeCell ref="N58:O58"/>
    <mergeCell ref="P58:R58"/>
    <mergeCell ref="A64:B64"/>
    <mergeCell ref="C64:E64"/>
    <mergeCell ref="F64:G64"/>
    <mergeCell ref="H64:J64"/>
    <mergeCell ref="K64:M64"/>
    <mergeCell ref="N64:O64"/>
    <mergeCell ref="K57:M57"/>
    <mergeCell ref="N57:O57"/>
    <mergeCell ref="K60:M60"/>
    <mergeCell ref="N60:O60"/>
    <mergeCell ref="K62:M62"/>
    <mergeCell ref="N62:O62"/>
    <mergeCell ref="K59:M59"/>
    <mergeCell ref="C113:D113"/>
    <mergeCell ref="F113:G113"/>
    <mergeCell ref="H113:I113"/>
    <mergeCell ref="K113:L113"/>
    <mergeCell ref="N113:O113"/>
    <mergeCell ref="P113:Q113"/>
    <mergeCell ref="N13:O13"/>
    <mergeCell ref="N59:O59"/>
    <mergeCell ref="P59:R59"/>
    <mergeCell ref="A44:R45"/>
    <mergeCell ref="A46:C46"/>
    <mergeCell ref="A48:N48"/>
    <mergeCell ref="A42:R43"/>
    <mergeCell ref="L19:M19"/>
    <mergeCell ref="Q37:R37"/>
    <mergeCell ref="O25:P25"/>
    <mergeCell ref="I31:J31"/>
    <mergeCell ref="D32:F36"/>
    <mergeCell ref="C31:D31"/>
    <mergeCell ref="F31:G31"/>
    <mergeCell ref="Q25:R25"/>
    <mergeCell ref="I25:J25"/>
    <mergeCell ref="L25:M25"/>
    <mergeCell ref="F37:G37"/>
    <mergeCell ref="F9:G9"/>
    <mergeCell ref="H9:I9"/>
    <mergeCell ref="J9:K9"/>
    <mergeCell ref="H11:I11"/>
    <mergeCell ref="H10:I10"/>
    <mergeCell ref="F10:G10"/>
    <mergeCell ref="F11:G11"/>
    <mergeCell ref="J11:K11"/>
    <mergeCell ref="F17:J18"/>
    <mergeCell ref="P17:T18"/>
    <mergeCell ref="J13:K13"/>
    <mergeCell ref="N14:O14"/>
    <mergeCell ref="F12:G12"/>
    <mergeCell ref="L13:M13"/>
    <mergeCell ref="N12:O12"/>
    <mergeCell ref="H14:I14"/>
    <mergeCell ref="F13:G13"/>
    <mergeCell ref="J20:L24"/>
    <mergeCell ref="F25:G25"/>
    <mergeCell ref="D20:F24"/>
    <mergeCell ref="P20:Q24"/>
    <mergeCell ref="P10:Q10"/>
    <mergeCell ref="C25:D25"/>
    <mergeCell ref="D9:E9"/>
    <mergeCell ref="B10:C10"/>
    <mergeCell ref="D12:E12"/>
    <mergeCell ref="D11:E11"/>
    <mergeCell ref="D13:E13"/>
    <mergeCell ref="D10:E10"/>
    <mergeCell ref="L11:M11"/>
    <mergeCell ref="J12:K12"/>
    <mergeCell ref="R10:S10"/>
    <mergeCell ref="P11:Q11"/>
    <mergeCell ref="J14:K14"/>
    <mergeCell ref="L10:M10"/>
    <mergeCell ref="L14:M14"/>
    <mergeCell ref="J10:K10"/>
    <mergeCell ref="N10:O10"/>
    <mergeCell ref="R11:S11"/>
    <mergeCell ref="N11:O11"/>
    <mergeCell ref="P14:Q14"/>
    <mergeCell ref="R12:S12"/>
    <mergeCell ref="F14:G14"/>
    <mergeCell ref="D14:E14"/>
    <mergeCell ref="P12:Q12"/>
    <mergeCell ref="L12:M12"/>
    <mergeCell ref="R14:S14"/>
    <mergeCell ref="R13:S13"/>
    <mergeCell ref="H13:I13"/>
    <mergeCell ref="P13:Q13"/>
    <mergeCell ref="H12:I12"/>
    <mergeCell ref="C19:D19"/>
    <mergeCell ref="F19:G19"/>
    <mergeCell ref="P19:Q19"/>
    <mergeCell ref="I19:J19"/>
    <mergeCell ref="B11:C14"/>
    <mergeCell ref="C37:D37"/>
    <mergeCell ref="T31:U31"/>
    <mergeCell ref="T32:U36"/>
    <mergeCell ref="S37:T37"/>
    <mergeCell ref="U37:V37"/>
    <mergeCell ref="P32:Q36"/>
    <mergeCell ref="L31:M31"/>
    <mergeCell ref="P31:Q31"/>
    <mergeCell ref="J32:L36"/>
    <mergeCell ref="O37:P37"/>
    <mergeCell ref="A59:B59"/>
    <mergeCell ref="C59:E59"/>
    <mergeCell ref="F59:G59"/>
    <mergeCell ref="H59:J59"/>
    <mergeCell ref="I37:J37"/>
    <mergeCell ref="L37:M37"/>
    <mergeCell ref="F57:G57"/>
    <mergeCell ref="A57:B57"/>
    <mergeCell ref="C57:E57"/>
    <mergeCell ref="A60:B60"/>
    <mergeCell ref="C60:E60"/>
    <mergeCell ref="F60:G60"/>
    <mergeCell ref="H60:J60"/>
    <mergeCell ref="F62:G62"/>
    <mergeCell ref="H62:J62"/>
    <mergeCell ref="P60:R60"/>
    <mergeCell ref="A61:B61"/>
    <mergeCell ref="C61:E61"/>
    <mergeCell ref="F61:G61"/>
    <mergeCell ref="H61:J61"/>
    <mergeCell ref="K61:M61"/>
    <mergeCell ref="N61:O61"/>
    <mergeCell ref="P61:R61"/>
    <mergeCell ref="P62:R62"/>
    <mergeCell ref="A63:B63"/>
    <mergeCell ref="C63:E63"/>
    <mergeCell ref="F63:G63"/>
    <mergeCell ref="H63:J63"/>
    <mergeCell ref="K63:M63"/>
    <mergeCell ref="N63:O63"/>
    <mergeCell ref="P63:R63"/>
    <mergeCell ref="A62:B62"/>
    <mergeCell ref="C62:E62"/>
  </mergeCells>
  <printOptions horizontalCentered="1" verticalCentered="1"/>
  <pageMargins left="0.31496062992125984" right="0.2362204724409449" top="0.5905511811023623" bottom="0.984251968503937" header="0.31496062992125984" footer="0.5118110236220472"/>
  <pageSetup horizontalDpi="600" verticalDpi="600" orientation="landscape" paperSize="9" scale="70" r:id="rId2"/>
  <rowBreaks count="2" manualBreakCount="2">
    <brk id="39" max="21" man="1"/>
    <brk id="73" max="21" man="1"/>
  </rowBreaks>
  <ignoredErrors>
    <ignoredError sqref="Q25" formula="1"/>
  </ignoredErrors>
  <drawing r:id="rId1"/>
</worksheet>
</file>

<file path=xl/worksheets/sheet9.xml><?xml version="1.0" encoding="utf-8"?>
<worksheet xmlns="http://schemas.openxmlformats.org/spreadsheetml/2006/main" xmlns:r="http://schemas.openxmlformats.org/officeDocument/2006/relationships">
  <sheetPr codeName="Sheet7">
    <tabColor indexed="12"/>
  </sheetPr>
  <dimension ref="A1:AE46"/>
  <sheetViews>
    <sheetView showGridLines="0" view="pageBreakPreview" zoomScaleSheetLayoutView="100" workbookViewId="0" topLeftCell="A1">
      <selection activeCell="V56" sqref="V56"/>
    </sheetView>
  </sheetViews>
  <sheetFormatPr defaultColWidth="9.00390625" defaultRowHeight="15" customHeight="1"/>
  <cols>
    <col min="1" max="1" width="14.00390625" style="168" customWidth="1"/>
    <col min="2" max="23" width="4.375" style="168" customWidth="1"/>
    <col min="24" max="27" width="4.00390625" style="168" customWidth="1"/>
    <col min="28" max="28" width="3.00390625" style="168" customWidth="1"/>
    <col min="29" max="29" width="4.00390625" style="168" customWidth="1"/>
    <col min="30" max="30" width="3.00390625" style="168" customWidth="1"/>
    <col min="31" max="57" width="4.00390625" style="168" customWidth="1"/>
    <col min="58" max="16384" width="11.00390625" style="168" customWidth="1"/>
  </cols>
  <sheetData>
    <row r="1" spans="1:31" ht="25.5" customHeight="1">
      <c r="A1" s="435" t="s">
        <v>366</v>
      </c>
      <c r="B1" s="435"/>
      <c r="C1" s="435"/>
      <c r="D1" s="435"/>
      <c r="E1" s="435"/>
      <c r="F1" s="435"/>
      <c r="G1" s="435"/>
      <c r="H1" s="435"/>
      <c r="I1" s="435"/>
      <c r="J1" s="435"/>
      <c r="K1" s="435"/>
      <c r="L1" s="435"/>
      <c r="M1" s="435"/>
      <c r="N1" s="435"/>
      <c r="O1" s="435"/>
      <c r="P1" s="435"/>
      <c r="Q1" s="435"/>
      <c r="R1" s="435"/>
      <c r="S1" s="435"/>
      <c r="T1" s="435"/>
      <c r="U1" s="435"/>
      <c r="V1" s="435"/>
      <c r="W1" s="435"/>
      <c r="X1" s="166"/>
      <c r="Y1" s="166"/>
      <c r="Z1" s="166"/>
      <c r="AA1" s="166"/>
      <c r="AB1" s="167"/>
      <c r="AC1" s="167"/>
      <c r="AD1" s="167"/>
      <c r="AE1" s="167"/>
    </row>
    <row r="2" spans="1:31" ht="13.5" customHeight="1">
      <c r="A2" s="673" t="s">
        <v>409</v>
      </c>
      <c r="B2" s="673"/>
      <c r="C2" s="673"/>
      <c r="D2" s="673"/>
      <c r="E2" s="673"/>
      <c r="F2" s="673"/>
      <c r="G2" s="673"/>
      <c r="H2" s="673"/>
      <c r="I2" s="673"/>
      <c r="J2" s="673"/>
      <c r="K2" s="673"/>
      <c r="L2" s="673"/>
      <c r="M2" s="673"/>
      <c r="N2" s="673"/>
      <c r="O2" s="673"/>
      <c r="P2" s="673"/>
      <c r="Q2" s="673"/>
      <c r="R2" s="673"/>
      <c r="S2" s="673"/>
      <c r="T2" s="673"/>
      <c r="U2" s="673"/>
      <c r="V2" s="673"/>
      <c r="W2" s="673"/>
      <c r="X2" s="169"/>
      <c r="Y2" s="169"/>
      <c r="Z2" s="169"/>
      <c r="AA2" s="169"/>
      <c r="AB2" s="167"/>
      <c r="AC2" s="167"/>
      <c r="AD2" s="167"/>
      <c r="AE2" s="167"/>
    </row>
    <row r="3" spans="1:31" ht="21.75" customHeight="1" thickBot="1">
      <c r="A3" s="77" t="s">
        <v>118</v>
      </c>
      <c r="B3" s="170"/>
      <c r="C3" s="171"/>
      <c r="D3" s="172"/>
      <c r="E3" s="173"/>
      <c r="F3" s="170"/>
      <c r="G3" s="171"/>
      <c r="H3" s="172"/>
      <c r="I3" s="173"/>
      <c r="J3" s="170"/>
      <c r="K3" s="170"/>
      <c r="L3" s="170"/>
      <c r="M3" s="170"/>
      <c r="N3" s="170"/>
      <c r="O3" s="170"/>
      <c r="P3" s="170"/>
      <c r="Q3" s="170"/>
      <c r="R3" s="170"/>
      <c r="S3" s="170"/>
      <c r="T3" s="170"/>
      <c r="U3" s="170"/>
      <c r="V3" s="170"/>
      <c r="W3" s="170"/>
      <c r="X3" s="174"/>
      <c r="Y3" s="174"/>
      <c r="Z3" s="175"/>
      <c r="AA3" s="175"/>
      <c r="AB3" s="175"/>
      <c r="AC3" s="175"/>
      <c r="AD3" s="175"/>
      <c r="AE3" s="175"/>
    </row>
    <row r="4" spans="1:31" ht="18" customHeight="1" thickBot="1">
      <c r="A4" s="308" t="s">
        <v>356</v>
      </c>
      <c r="B4" s="674" t="str">
        <f>+A5</f>
        <v>横内</v>
      </c>
      <c r="C4" s="663"/>
      <c r="D4" s="663"/>
      <c r="E4" s="663"/>
      <c r="F4" s="663" t="str">
        <f>+A6</f>
        <v>大津U-12</v>
      </c>
      <c r="G4" s="663"/>
      <c r="H4" s="663"/>
      <c r="I4" s="663"/>
      <c r="J4" s="662" t="str">
        <f>+A7</f>
        <v>高知南</v>
      </c>
      <c r="K4" s="663"/>
      <c r="L4" s="663"/>
      <c r="M4" s="663"/>
      <c r="N4" s="662" t="str">
        <f>+A8</f>
        <v>秦U-12</v>
      </c>
      <c r="O4" s="663"/>
      <c r="P4" s="663"/>
      <c r="Q4" s="663"/>
      <c r="R4" s="656" t="s">
        <v>109</v>
      </c>
      <c r="S4" s="657"/>
      <c r="T4" s="631" t="s">
        <v>110</v>
      </c>
      <c r="U4" s="632"/>
      <c r="V4" s="632" t="s">
        <v>111</v>
      </c>
      <c r="W4" s="632"/>
      <c r="X4" s="632" t="s">
        <v>112</v>
      </c>
      <c r="Y4" s="655"/>
      <c r="Z4" s="656" t="s">
        <v>113</v>
      </c>
      <c r="AA4" s="657"/>
      <c r="AB4" s="175"/>
      <c r="AC4" s="175"/>
      <c r="AD4" s="175"/>
      <c r="AE4" s="175"/>
    </row>
    <row r="5" spans="1:31" ht="18" customHeight="1">
      <c r="A5" s="309" t="str">
        <f>+'高学年の部'!D11</f>
        <v>横内</v>
      </c>
      <c r="B5" s="633"/>
      <c r="C5" s="634"/>
      <c r="D5" s="634"/>
      <c r="E5" s="635"/>
      <c r="F5" s="176" t="s">
        <v>399</v>
      </c>
      <c r="G5" s="177">
        <v>3</v>
      </c>
      <c r="H5" s="178" t="s">
        <v>216</v>
      </c>
      <c r="I5" s="179">
        <v>1</v>
      </c>
      <c r="J5" s="639"/>
      <c r="K5" s="640"/>
      <c r="L5" s="640"/>
      <c r="M5" s="641"/>
      <c r="N5" s="176" t="s">
        <v>400</v>
      </c>
      <c r="O5" s="180">
        <v>1</v>
      </c>
      <c r="P5" s="181" t="s">
        <v>216</v>
      </c>
      <c r="Q5" s="182">
        <v>4</v>
      </c>
      <c r="R5" s="660">
        <v>3</v>
      </c>
      <c r="S5" s="659"/>
      <c r="T5" s="660">
        <v>4</v>
      </c>
      <c r="U5" s="658"/>
      <c r="V5" s="658">
        <v>5</v>
      </c>
      <c r="W5" s="658"/>
      <c r="X5" s="658">
        <v>-1</v>
      </c>
      <c r="Y5" s="659"/>
      <c r="Z5" s="660">
        <v>3</v>
      </c>
      <c r="AA5" s="659"/>
      <c r="AB5" s="175"/>
      <c r="AC5" s="175"/>
      <c r="AD5" s="175"/>
      <c r="AE5" s="175"/>
    </row>
    <row r="6" spans="1:31" ht="18" customHeight="1">
      <c r="A6" s="309" t="str">
        <f>+'高学年の部'!D12</f>
        <v>大津U-12</v>
      </c>
      <c r="B6" s="183" t="s">
        <v>400</v>
      </c>
      <c r="C6" s="180">
        <v>1</v>
      </c>
      <c r="D6" s="181" t="s">
        <v>216</v>
      </c>
      <c r="E6" s="182">
        <v>3</v>
      </c>
      <c r="F6" s="636"/>
      <c r="G6" s="637"/>
      <c r="H6" s="637"/>
      <c r="I6" s="638"/>
      <c r="J6" s="176" t="s">
        <v>400</v>
      </c>
      <c r="K6" s="180">
        <v>2</v>
      </c>
      <c r="L6" s="181" t="s">
        <v>216</v>
      </c>
      <c r="M6" s="182">
        <v>5</v>
      </c>
      <c r="N6" s="642"/>
      <c r="O6" s="626"/>
      <c r="P6" s="626"/>
      <c r="Q6" s="643"/>
      <c r="R6" s="668">
        <v>0</v>
      </c>
      <c r="S6" s="669"/>
      <c r="T6" s="668">
        <v>3</v>
      </c>
      <c r="U6" s="670"/>
      <c r="V6" s="670">
        <v>8</v>
      </c>
      <c r="W6" s="670"/>
      <c r="X6" s="658">
        <v>-5</v>
      </c>
      <c r="Y6" s="659"/>
      <c r="Z6" s="660">
        <v>4</v>
      </c>
      <c r="AA6" s="659"/>
      <c r="AB6" s="175"/>
      <c r="AC6" s="175"/>
      <c r="AD6" s="175"/>
      <c r="AE6" s="175"/>
    </row>
    <row r="7" spans="1:31" ht="18" customHeight="1">
      <c r="A7" s="309" t="str">
        <f>+'高学年の部'!D13</f>
        <v>高知南</v>
      </c>
      <c r="B7" s="625"/>
      <c r="C7" s="626"/>
      <c r="D7" s="626"/>
      <c r="E7" s="627"/>
      <c r="F7" s="307" t="s">
        <v>401</v>
      </c>
      <c r="G7" s="180">
        <v>5</v>
      </c>
      <c r="H7" s="181" t="s">
        <v>216</v>
      </c>
      <c r="I7" s="182">
        <v>2</v>
      </c>
      <c r="J7" s="642"/>
      <c r="K7" s="626"/>
      <c r="L7" s="626"/>
      <c r="M7" s="627"/>
      <c r="N7" s="176" t="s">
        <v>401</v>
      </c>
      <c r="O7" s="180">
        <v>3</v>
      </c>
      <c r="P7" s="181" t="s">
        <v>216</v>
      </c>
      <c r="Q7" s="182">
        <v>1</v>
      </c>
      <c r="R7" s="644">
        <v>6</v>
      </c>
      <c r="S7" s="645"/>
      <c r="T7" s="644">
        <v>8</v>
      </c>
      <c r="U7" s="676"/>
      <c r="V7" s="664">
        <v>3</v>
      </c>
      <c r="W7" s="676"/>
      <c r="X7" s="664">
        <v>5</v>
      </c>
      <c r="Y7" s="645"/>
      <c r="Z7" s="644">
        <v>1</v>
      </c>
      <c r="AA7" s="645"/>
      <c r="AB7" s="175"/>
      <c r="AC7" s="175"/>
      <c r="AD7" s="175"/>
      <c r="AE7" s="175"/>
    </row>
    <row r="8" spans="1:31" ht="18" customHeight="1" thickBot="1">
      <c r="A8" s="310" t="str">
        <f>+'高学年の部'!D14</f>
        <v>秦U-12</v>
      </c>
      <c r="B8" s="184" t="s">
        <v>399</v>
      </c>
      <c r="C8" s="185">
        <v>4</v>
      </c>
      <c r="D8" s="314" t="s">
        <v>216</v>
      </c>
      <c r="E8" s="186">
        <v>1</v>
      </c>
      <c r="F8" s="628"/>
      <c r="G8" s="629"/>
      <c r="H8" s="629"/>
      <c r="I8" s="630"/>
      <c r="J8" s="315" t="s">
        <v>400</v>
      </c>
      <c r="K8" s="185">
        <v>1</v>
      </c>
      <c r="L8" s="314" t="s">
        <v>216</v>
      </c>
      <c r="M8" s="186">
        <v>3</v>
      </c>
      <c r="N8" s="646"/>
      <c r="O8" s="647"/>
      <c r="P8" s="647"/>
      <c r="Q8" s="648"/>
      <c r="R8" s="649">
        <v>3</v>
      </c>
      <c r="S8" s="650"/>
      <c r="T8" s="649">
        <v>5</v>
      </c>
      <c r="U8" s="651"/>
      <c r="V8" s="651">
        <v>4</v>
      </c>
      <c r="W8" s="651"/>
      <c r="X8" s="652">
        <v>1</v>
      </c>
      <c r="Y8" s="653"/>
      <c r="Z8" s="654">
        <v>2</v>
      </c>
      <c r="AA8" s="653"/>
      <c r="AB8" s="175"/>
      <c r="AC8" s="175"/>
      <c r="AD8" s="175"/>
      <c r="AE8" s="175"/>
    </row>
    <row r="9" spans="1:31" ht="18" customHeight="1" thickBot="1">
      <c r="A9" s="188"/>
      <c r="B9" s="187"/>
      <c r="C9" s="189"/>
      <c r="D9" s="190"/>
      <c r="E9" s="191"/>
      <c r="F9" s="187"/>
      <c r="G9" s="189"/>
      <c r="H9" s="190"/>
      <c r="I9" s="191"/>
      <c r="J9" s="187"/>
      <c r="K9" s="187"/>
      <c r="L9" s="187"/>
      <c r="M9" s="187"/>
      <c r="N9" s="187"/>
      <c r="O9" s="187"/>
      <c r="P9" s="187"/>
      <c r="Q9" s="187"/>
      <c r="R9" s="187"/>
      <c r="S9" s="187"/>
      <c r="T9" s="187"/>
      <c r="U9" s="187"/>
      <c r="V9" s="187"/>
      <c r="W9" s="187"/>
      <c r="X9" s="175"/>
      <c r="Y9" s="175"/>
      <c r="Z9" s="175"/>
      <c r="AA9" s="175"/>
      <c r="AB9" s="175"/>
      <c r="AC9" s="175"/>
      <c r="AD9" s="175"/>
      <c r="AE9" s="175"/>
    </row>
    <row r="10" spans="1:28" ht="18" customHeight="1" thickBot="1">
      <c r="A10" s="308" t="s">
        <v>114</v>
      </c>
      <c r="B10" s="631" t="str">
        <f>+A11</f>
        <v>介良U-12</v>
      </c>
      <c r="C10" s="632"/>
      <c r="D10" s="632"/>
      <c r="E10" s="632"/>
      <c r="F10" s="632" t="str">
        <f>+A12</f>
        <v>泉野</v>
      </c>
      <c r="G10" s="632"/>
      <c r="H10" s="632"/>
      <c r="I10" s="632"/>
      <c r="J10" s="675" t="str">
        <f>+A13</f>
        <v>汐江jr</v>
      </c>
      <c r="K10" s="632"/>
      <c r="L10" s="632"/>
      <c r="M10" s="632"/>
      <c r="N10" s="675" t="str">
        <f>+A14</f>
        <v>春野U-12</v>
      </c>
      <c r="O10" s="632"/>
      <c r="P10" s="632"/>
      <c r="Q10" s="632"/>
      <c r="R10" s="656" t="s">
        <v>109</v>
      </c>
      <c r="S10" s="657"/>
      <c r="T10" s="631" t="s">
        <v>110</v>
      </c>
      <c r="U10" s="632"/>
      <c r="V10" s="632" t="s">
        <v>111</v>
      </c>
      <c r="W10" s="632"/>
      <c r="X10" s="632" t="s">
        <v>112</v>
      </c>
      <c r="Y10" s="655"/>
      <c r="Z10" s="656" t="s">
        <v>113</v>
      </c>
      <c r="AA10" s="657"/>
      <c r="AB10" s="175"/>
    </row>
    <row r="11" spans="1:28" ht="18" customHeight="1">
      <c r="A11" s="309" t="str">
        <f>+'高学年の部'!F11</f>
        <v>介良U-12</v>
      </c>
      <c r="B11" s="633"/>
      <c r="C11" s="634"/>
      <c r="D11" s="634"/>
      <c r="E11" s="635"/>
      <c r="F11" s="176" t="s">
        <v>400</v>
      </c>
      <c r="G11" s="177">
        <v>0</v>
      </c>
      <c r="H11" s="181" t="s">
        <v>216</v>
      </c>
      <c r="I11" s="179">
        <v>2</v>
      </c>
      <c r="J11" s="639"/>
      <c r="K11" s="640"/>
      <c r="L11" s="640"/>
      <c r="M11" s="641"/>
      <c r="N11" s="176" t="s">
        <v>406</v>
      </c>
      <c r="O11" s="180">
        <v>1</v>
      </c>
      <c r="P11" s="181" t="s">
        <v>216</v>
      </c>
      <c r="Q11" s="182">
        <v>4</v>
      </c>
      <c r="R11" s="660">
        <v>0</v>
      </c>
      <c r="S11" s="659"/>
      <c r="T11" s="660">
        <v>1</v>
      </c>
      <c r="U11" s="658"/>
      <c r="V11" s="658">
        <v>6</v>
      </c>
      <c r="W11" s="658"/>
      <c r="X11" s="658">
        <v>-5</v>
      </c>
      <c r="Y11" s="659"/>
      <c r="Z11" s="660">
        <v>3</v>
      </c>
      <c r="AA11" s="659"/>
      <c r="AB11" s="175"/>
    </row>
    <row r="12" spans="1:28" ht="18" customHeight="1">
      <c r="A12" s="309" t="str">
        <f>+'高学年の部'!F12</f>
        <v>泉野</v>
      </c>
      <c r="B12" s="183" t="s">
        <v>399</v>
      </c>
      <c r="C12" s="180">
        <v>2</v>
      </c>
      <c r="D12" s="181" t="s">
        <v>216</v>
      </c>
      <c r="E12" s="182">
        <v>0</v>
      </c>
      <c r="F12" s="636"/>
      <c r="G12" s="637"/>
      <c r="H12" s="637"/>
      <c r="I12" s="638"/>
      <c r="J12" s="176" t="s">
        <v>401</v>
      </c>
      <c r="K12" s="180">
        <v>3</v>
      </c>
      <c r="L12" s="181" t="s">
        <v>216</v>
      </c>
      <c r="M12" s="182">
        <v>0</v>
      </c>
      <c r="N12" s="642"/>
      <c r="O12" s="626"/>
      <c r="P12" s="626"/>
      <c r="Q12" s="643"/>
      <c r="R12" s="668">
        <v>6</v>
      </c>
      <c r="S12" s="669"/>
      <c r="T12" s="668">
        <v>5</v>
      </c>
      <c r="U12" s="670"/>
      <c r="V12" s="670">
        <v>0</v>
      </c>
      <c r="W12" s="670"/>
      <c r="X12" s="658">
        <v>5</v>
      </c>
      <c r="Y12" s="659"/>
      <c r="Z12" s="660">
        <v>2</v>
      </c>
      <c r="AA12" s="659"/>
      <c r="AB12" s="175"/>
    </row>
    <row r="13" spans="1:28" ht="18" customHeight="1">
      <c r="A13" s="309" t="str">
        <f>+'高学年の部'!F13</f>
        <v>汐江jr</v>
      </c>
      <c r="B13" s="625"/>
      <c r="C13" s="626"/>
      <c r="D13" s="626"/>
      <c r="E13" s="627"/>
      <c r="F13" s="307" t="s">
        <v>403</v>
      </c>
      <c r="G13" s="180">
        <v>0</v>
      </c>
      <c r="H13" s="181" t="s">
        <v>122</v>
      </c>
      <c r="I13" s="182">
        <v>3</v>
      </c>
      <c r="J13" s="642"/>
      <c r="K13" s="626"/>
      <c r="L13" s="626"/>
      <c r="M13" s="627"/>
      <c r="N13" s="176" t="s">
        <v>406</v>
      </c>
      <c r="O13" s="180">
        <v>0</v>
      </c>
      <c r="P13" s="181" t="s">
        <v>216</v>
      </c>
      <c r="Q13" s="182">
        <v>6</v>
      </c>
      <c r="R13" s="644">
        <v>0</v>
      </c>
      <c r="S13" s="645"/>
      <c r="T13" s="644">
        <v>0</v>
      </c>
      <c r="U13" s="676"/>
      <c r="V13" s="664">
        <v>9</v>
      </c>
      <c r="W13" s="676"/>
      <c r="X13" s="664">
        <v>-9</v>
      </c>
      <c r="Y13" s="645"/>
      <c r="Z13" s="644">
        <v>4</v>
      </c>
      <c r="AA13" s="645"/>
      <c r="AB13" s="175"/>
    </row>
    <row r="14" spans="1:28" ht="18" customHeight="1" thickBot="1">
      <c r="A14" s="310" t="str">
        <f>+'高学年の部'!F14</f>
        <v>春野U-12</v>
      </c>
      <c r="B14" s="184" t="s">
        <v>401</v>
      </c>
      <c r="C14" s="185">
        <v>4</v>
      </c>
      <c r="D14" s="314" t="s">
        <v>216</v>
      </c>
      <c r="E14" s="186">
        <v>1</v>
      </c>
      <c r="F14" s="628"/>
      <c r="G14" s="629"/>
      <c r="H14" s="629"/>
      <c r="I14" s="630"/>
      <c r="J14" s="315" t="s">
        <v>401</v>
      </c>
      <c r="K14" s="185">
        <v>6</v>
      </c>
      <c r="L14" s="314" t="s">
        <v>216</v>
      </c>
      <c r="M14" s="186">
        <v>0</v>
      </c>
      <c r="N14" s="646"/>
      <c r="O14" s="647"/>
      <c r="P14" s="647"/>
      <c r="Q14" s="648"/>
      <c r="R14" s="649">
        <v>2</v>
      </c>
      <c r="S14" s="650"/>
      <c r="T14" s="649">
        <v>10</v>
      </c>
      <c r="U14" s="651"/>
      <c r="V14" s="651">
        <v>1</v>
      </c>
      <c r="W14" s="651"/>
      <c r="X14" s="652">
        <v>9</v>
      </c>
      <c r="Y14" s="653"/>
      <c r="Z14" s="654">
        <v>1</v>
      </c>
      <c r="AA14" s="653"/>
      <c r="AB14" s="175"/>
    </row>
    <row r="15" spans="1:31" ht="18" customHeight="1" thickBot="1">
      <c r="A15" s="174"/>
      <c r="B15" s="174"/>
      <c r="C15" s="174"/>
      <c r="D15" s="174"/>
      <c r="E15" s="174"/>
      <c r="F15" s="174"/>
      <c r="G15" s="174"/>
      <c r="H15" s="174"/>
      <c r="I15" s="174"/>
      <c r="J15" s="174"/>
      <c r="K15" s="174"/>
      <c r="L15" s="174"/>
      <c r="M15" s="174"/>
      <c r="N15" s="174"/>
      <c r="O15" s="174"/>
      <c r="P15" s="174"/>
      <c r="Q15" s="174"/>
      <c r="R15" s="174"/>
      <c r="S15" s="174"/>
      <c r="T15" s="174"/>
      <c r="U15" s="174"/>
      <c r="V15" s="174"/>
      <c r="W15" s="174"/>
      <c r="X15" s="175"/>
      <c r="Y15" s="175"/>
      <c r="Z15" s="175"/>
      <c r="AA15" s="175"/>
      <c r="AB15" s="175"/>
      <c r="AC15" s="175"/>
      <c r="AD15" s="175"/>
      <c r="AE15" s="175"/>
    </row>
    <row r="16" spans="1:31" ht="18" customHeight="1" thickBot="1">
      <c r="A16" s="308" t="s">
        <v>115</v>
      </c>
      <c r="B16" s="631" t="str">
        <f>+A17</f>
        <v>鴨田ﾚｯﾄﾞ</v>
      </c>
      <c r="C16" s="632"/>
      <c r="D16" s="632"/>
      <c r="E16" s="632"/>
      <c r="F16" s="632" t="str">
        <f>+A18</f>
        <v>KFCこうよう</v>
      </c>
      <c r="G16" s="632"/>
      <c r="H16" s="632"/>
      <c r="I16" s="632"/>
      <c r="J16" s="632" t="str">
        <f>+A19</f>
        <v>神田</v>
      </c>
      <c r="K16" s="632"/>
      <c r="L16" s="632"/>
      <c r="M16" s="632"/>
      <c r="N16" s="656" t="s">
        <v>109</v>
      </c>
      <c r="O16" s="657"/>
      <c r="P16" s="631" t="s">
        <v>110</v>
      </c>
      <c r="Q16" s="632"/>
      <c r="R16" s="632" t="s">
        <v>111</v>
      </c>
      <c r="S16" s="632"/>
      <c r="T16" s="632" t="s">
        <v>112</v>
      </c>
      <c r="U16" s="655"/>
      <c r="V16" s="656" t="s">
        <v>113</v>
      </c>
      <c r="W16" s="657"/>
      <c r="X16" s="175"/>
      <c r="Y16" s="175"/>
      <c r="Z16" s="175"/>
      <c r="AA16" s="175"/>
      <c r="AB16" s="175"/>
      <c r="AC16" s="175"/>
      <c r="AD16" s="175"/>
      <c r="AE16" s="175"/>
    </row>
    <row r="17" spans="1:31" ht="18" customHeight="1">
      <c r="A17" s="309" t="str">
        <f>+'高学年の部'!H11</f>
        <v>鴨田ﾚｯﾄﾞ</v>
      </c>
      <c r="B17" s="633"/>
      <c r="C17" s="634"/>
      <c r="D17" s="634"/>
      <c r="E17" s="635"/>
      <c r="F17" s="176" t="s">
        <v>402</v>
      </c>
      <c r="G17" s="177">
        <v>0</v>
      </c>
      <c r="H17" s="181" t="s">
        <v>216</v>
      </c>
      <c r="I17" s="179">
        <v>0</v>
      </c>
      <c r="J17" s="176" t="s">
        <v>403</v>
      </c>
      <c r="K17" s="180">
        <v>0</v>
      </c>
      <c r="L17" s="181" t="s">
        <v>216</v>
      </c>
      <c r="M17" s="182">
        <v>6</v>
      </c>
      <c r="N17" s="660">
        <v>1</v>
      </c>
      <c r="O17" s="659"/>
      <c r="P17" s="660">
        <v>0</v>
      </c>
      <c r="Q17" s="658"/>
      <c r="R17" s="658">
        <v>6</v>
      </c>
      <c r="S17" s="658"/>
      <c r="T17" s="658">
        <v>-6</v>
      </c>
      <c r="U17" s="659"/>
      <c r="V17" s="660">
        <v>3</v>
      </c>
      <c r="W17" s="659"/>
      <c r="X17" s="175"/>
      <c r="Y17" s="175"/>
      <c r="Z17" s="175"/>
      <c r="AA17" s="175"/>
      <c r="AB17" s="175"/>
      <c r="AC17" s="175"/>
      <c r="AD17" s="175"/>
      <c r="AE17" s="175"/>
    </row>
    <row r="18" spans="1:31" ht="18" customHeight="1">
      <c r="A18" s="309" t="str">
        <f>+'高学年の部'!H12</f>
        <v>KFCこうよう</v>
      </c>
      <c r="B18" s="183" t="s">
        <v>402</v>
      </c>
      <c r="C18" s="180">
        <v>0</v>
      </c>
      <c r="D18" s="181" t="s">
        <v>216</v>
      </c>
      <c r="E18" s="182">
        <v>0</v>
      </c>
      <c r="F18" s="636"/>
      <c r="G18" s="637"/>
      <c r="H18" s="637"/>
      <c r="I18" s="638"/>
      <c r="J18" s="176" t="s">
        <v>401</v>
      </c>
      <c r="K18" s="180">
        <v>1</v>
      </c>
      <c r="L18" s="181" t="s">
        <v>216</v>
      </c>
      <c r="M18" s="182">
        <v>0</v>
      </c>
      <c r="N18" s="668">
        <v>4</v>
      </c>
      <c r="O18" s="669"/>
      <c r="P18" s="668">
        <v>1</v>
      </c>
      <c r="Q18" s="670"/>
      <c r="R18" s="670">
        <v>0</v>
      </c>
      <c r="S18" s="670"/>
      <c r="T18" s="658">
        <v>1</v>
      </c>
      <c r="U18" s="659"/>
      <c r="V18" s="660">
        <v>1</v>
      </c>
      <c r="W18" s="659"/>
      <c r="X18" s="175"/>
      <c r="Y18" s="175"/>
      <c r="Z18" s="175"/>
      <c r="AA18" s="175"/>
      <c r="AB18" s="175"/>
      <c r="AC18" s="175"/>
      <c r="AD18" s="175"/>
      <c r="AE18" s="175"/>
    </row>
    <row r="19" spans="1:31" ht="18" customHeight="1" thickBot="1">
      <c r="A19" s="310" t="str">
        <f>+'高学年の部'!H13</f>
        <v>神田</v>
      </c>
      <c r="B19" s="184" t="s">
        <v>399</v>
      </c>
      <c r="C19" s="185">
        <v>6</v>
      </c>
      <c r="D19" s="314" t="s">
        <v>216</v>
      </c>
      <c r="E19" s="186">
        <v>0</v>
      </c>
      <c r="F19" s="315" t="s">
        <v>400</v>
      </c>
      <c r="G19" s="185">
        <v>0</v>
      </c>
      <c r="H19" s="314" t="s">
        <v>216</v>
      </c>
      <c r="I19" s="186">
        <v>1</v>
      </c>
      <c r="J19" s="646"/>
      <c r="K19" s="647"/>
      <c r="L19" s="647"/>
      <c r="M19" s="648"/>
      <c r="N19" s="649">
        <v>3</v>
      </c>
      <c r="O19" s="650"/>
      <c r="P19" s="649">
        <v>6</v>
      </c>
      <c r="Q19" s="651"/>
      <c r="R19" s="651">
        <v>1</v>
      </c>
      <c r="S19" s="651"/>
      <c r="T19" s="652">
        <v>5</v>
      </c>
      <c r="U19" s="653"/>
      <c r="V19" s="654">
        <v>2</v>
      </c>
      <c r="W19" s="653"/>
      <c r="X19" s="175"/>
      <c r="Y19" s="175"/>
      <c r="Z19" s="175"/>
      <c r="AA19" s="175"/>
      <c r="AB19" s="175"/>
      <c r="AC19" s="175"/>
      <c r="AD19" s="175"/>
      <c r="AE19" s="175"/>
    </row>
    <row r="20" spans="1:31" ht="18" customHeight="1" thickBot="1">
      <c r="A20" s="174"/>
      <c r="B20" s="174"/>
      <c r="C20" s="174"/>
      <c r="D20" s="174"/>
      <c r="E20" s="174"/>
      <c r="F20" s="174"/>
      <c r="G20" s="174"/>
      <c r="H20" s="174"/>
      <c r="I20" s="174"/>
      <c r="J20" s="174"/>
      <c r="K20" s="174"/>
      <c r="L20" s="174"/>
      <c r="M20" s="174"/>
      <c r="N20" s="174"/>
      <c r="O20" s="174"/>
      <c r="P20" s="174"/>
      <c r="Q20" s="174"/>
      <c r="R20" s="174"/>
      <c r="S20" s="174"/>
      <c r="T20" s="174"/>
      <c r="U20" s="174"/>
      <c r="V20" s="174"/>
      <c r="W20" s="174"/>
      <c r="X20" s="175"/>
      <c r="Y20" s="175"/>
      <c r="Z20" s="175"/>
      <c r="AA20" s="175"/>
      <c r="AB20" s="175"/>
      <c r="AC20" s="175"/>
      <c r="AD20" s="175"/>
      <c r="AE20" s="175"/>
    </row>
    <row r="21" spans="1:23" ht="18" customHeight="1" thickBot="1">
      <c r="A21" s="308" t="s">
        <v>116</v>
      </c>
      <c r="B21" s="631" t="str">
        <f>+A22</f>
        <v>十津三里U-11GA</v>
      </c>
      <c r="C21" s="632"/>
      <c r="D21" s="632"/>
      <c r="E21" s="632"/>
      <c r="F21" s="632" t="str">
        <f>+A23</f>
        <v>一宮東U-11</v>
      </c>
      <c r="G21" s="632"/>
      <c r="H21" s="632"/>
      <c r="I21" s="632"/>
      <c r="J21" s="632" t="str">
        <f>+A24</f>
        <v>万々U-11</v>
      </c>
      <c r="K21" s="632"/>
      <c r="L21" s="632"/>
      <c r="M21" s="632"/>
      <c r="N21" s="656" t="s">
        <v>109</v>
      </c>
      <c r="O21" s="657"/>
      <c r="P21" s="631" t="s">
        <v>110</v>
      </c>
      <c r="Q21" s="632"/>
      <c r="R21" s="632" t="s">
        <v>111</v>
      </c>
      <c r="S21" s="632"/>
      <c r="T21" s="632" t="s">
        <v>112</v>
      </c>
      <c r="U21" s="655"/>
      <c r="V21" s="656" t="s">
        <v>113</v>
      </c>
      <c r="W21" s="657"/>
    </row>
    <row r="22" spans="1:23" ht="18" customHeight="1">
      <c r="A22" s="309" t="str">
        <f>+'高学年の部'!J11</f>
        <v>十津三里U-11GA</v>
      </c>
      <c r="B22" s="633"/>
      <c r="C22" s="634"/>
      <c r="D22" s="634"/>
      <c r="E22" s="635"/>
      <c r="F22" s="176" t="s">
        <v>400</v>
      </c>
      <c r="G22" s="177">
        <v>0</v>
      </c>
      <c r="H22" s="181" t="s">
        <v>216</v>
      </c>
      <c r="I22" s="179">
        <v>2</v>
      </c>
      <c r="J22" s="176" t="s">
        <v>403</v>
      </c>
      <c r="K22" s="180">
        <v>1</v>
      </c>
      <c r="L22" s="181" t="s">
        <v>216</v>
      </c>
      <c r="M22" s="182">
        <v>8</v>
      </c>
      <c r="N22" s="660">
        <v>0</v>
      </c>
      <c r="O22" s="659"/>
      <c r="P22" s="660">
        <v>1</v>
      </c>
      <c r="Q22" s="658"/>
      <c r="R22" s="658">
        <v>10</v>
      </c>
      <c r="S22" s="658"/>
      <c r="T22" s="658">
        <v>-9</v>
      </c>
      <c r="U22" s="665"/>
      <c r="V22" s="666">
        <v>3</v>
      </c>
      <c r="W22" s="667"/>
    </row>
    <row r="23" spans="1:23" ht="18" customHeight="1">
      <c r="A23" s="309" t="str">
        <f>+'高学年の部'!J12</f>
        <v>一宮東U-11</v>
      </c>
      <c r="B23" s="183" t="s">
        <v>399</v>
      </c>
      <c r="C23" s="180">
        <v>2</v>
      </c>
      <c r="D23" s="181" t="s">
        <v>216</v>
      </c>
      <c r="E23" s="182">
        <v>0</v>
      </c>
      <c r="F23" s="636"/>
      <c r="G23" s="637"/>
      <c r="H23" s="637"/>
      <c r="I23" s="638"/>
      <c r="J23" s="176" t="s">
        <v>403</v>
      </c>
      <c r="K23" s="180">
        <v>1</v>
      </c>
      <c r="L23" s="181" t="s">
        <v>216</v>
      </c>
      <c r="M23" s="182">
        <v>2</v>
      </c>
      <c r="N23" s="668">
        <v>3</v>
      </c>
      <c r="O23" s="669"/>
      <c r="P23" s="668">
        <v>3</v>
      </c>
      <c r="Q23" s="670"/>
      <c r="R23" s="670">
        <v>2</v>
      </c>
      <c r="S23" s="670"/>
      <c r="T23" s="658">
        <v>1</v>
      </c>
      <c r="U23" s="665"/>
      <c r="V23" s="660">
        <v>2</v>
      </c>
      <c r="W23" s="659"/>
    </row>
    <row r="24" spans="1:23" ht="18" customHeight="1" thickBot="1">
      <c r="A24" s="310" t="str">
        <f>+'高学年の部'!J13</f>
        <v>万々U-11</v>
      </c>
      <c r="B24" s="184" t="s">
        <v>407</v>
      </c>
      <c r="C24" s="185">
        <v>8</v>
      </c>
      <c r="D24" s="314" t="s">
        <v>216</v>
      </c>
      <c r="E24" s="186">
        <v>1</v>
      </c>
      <c r="F24" s="315" t="s">
        <v>399</v>
      </c>
      <c r="G24" s="185">
        <v>2</v>
      </c>
      <c r="H24" s="314" t="s">
        <v>216</v>
      </c>
      <c r="I24" s="186">
        <v>1</v>
      </c>
      <c r="J24" s="646"/>
      <c r="K24" s="647"/>
      <c r="L24" s="647"/>
      <c r="M24" s="648"/>
      <c r="N24" s="649">
        <v>6</v>
      </c>
      <c r="O24" s="650"/>
      <c r="P24" s="649">
        <v>10</v>
      </c>
      <c r="Q24" s="651"/>
      <c r="R24" s="651">
        <v>2</v>
      </c>
      <c r="S24" s="651"/>
      <c r="T24" s="652">
        <v>8</v>
      </c>
      <c r="U24" s="661"/>
      <c r="V24" s="654">
        <v>1</v>
      </c>
      <c r="W24" s="653"/>
    </row>
    <row r="25" spans="1:23" ht="18" customHeight="1" thickBot="1">
      <c r="A25" s="187"/>
      <c r="B25" s="174"/>
      <c r="C25" s="174"/>
      <c r="D25" s="174"/>
      <c r="E25" s="174"/>
      <c r="F25" s="174"/>
      <c r="G25" s="174"/>
      <c r="H25" s="174"/>
      <c r="I25" s="174"/>
      <c r="J25" s="174"/>
      <c r="K25" s="174"/>
      <c r="L25" s="174"/>
      <c r="M25" s="174"/>
      <c r="N25" s="174"/>
      <c r="O25" s="174"/>
      <c r="P25" s="174"/>
      <c r="Q25" s="174"/>
      <c r="R25" s="174"/>
      <c r="S25" s="174"/>
      <c r="T25" s="174"/>
      <c r="U25" s="174"/>
      <c r="V25" s="174"/>
      <c r="W25" s="174"/>
    </row>
    <row r="26" spans="1:27" ht="18" customHeight="1" thickBot="1">
      <c r="A26" s="308" t="s">
        <v>117</v>
      </c>
      <c r="B26" s="631" t="str">
        <f>+A27</f>
        <v>一宮東U-12</v>
      </c>
      <c r="C26" s="632"/>
      <c r="D26" s="632"/>
      <c r="E26" s="632"/>
      <c r="F26" s="632" t="str">
        <f>+A28</f>
        <v>FC　UNO-12</v>
      </c>
      <c r="G26" s="632"/>
      <c r="H26" s="632"/>
      <c r="I26" s="632"/>
      <c r="J26" s="632" t="s">
        <v>405</v>
      </c>
      <c r="K26" s="632"/>
      <c r="L26" s="632"/>
      <c r="M26" s="632"/>
      <c r="N26" s="675" t="str">
        <f>+A30</f>
        <v>万々U-12</v>
      </c>
      <c r="O26" s="632"/>
      <c r="P26" s="632"/>
      <c r="Q26" s="632"/>
      <c r="R26" s="656" t="s">
        <v>109</v>
      </c>
      <c r="S26" s="657"/>
      <c r="T26" s="631" t="s">
        <v>110</v>
      </c>
      <c r="U26" s="632"/>
      <c r="V26" s="632" t="s">
        <v>111</v>
      </c>
      <c r="W26" s="632"/>
      <c r="X26" s="632" t="s">
        <v>112</v>
      </c>
      <c r="Y26" s="655"/>
      <c r="Z26" s="656" t="s">
        <v>113</v>
      </c>
      <c r="AA26" s="657"/>
    </row>
    <row r="27" spans="1:27" ht="18" customHeight="1">
      <c r="A27" s="309" t="str">
        <f>+'高学年の部'!L11</f>
        <v>一宮東U-12</v>
      </c>
      <c r="B27" s="633"/>
      <c r="C27" s="634"/>
      <c r="D27" s="634"/>
      <c r="E27" s="635"/>
      <c r="F27" s="176" t="s">
        <v>401</v>
      </c>
      <c r="G27" s="177">
        <v>2</v>
      </c>
      <c r="H27" s="181" t="s">
        <v>216</v>
      </c>
      <c r="I27" s="179">
        <v>1</v>
      </c>
      <c r="J27" s="639"/>
      <c r="K27" s="640"/>
      <c r="L27" s="640"/>
      <c r="M27" s="641"/>
      <c r="N27" s="176" t="s">
        <v>408</v>
      </c>
      <c r="O27" s="180">
        <v>3</v>
      </c>
      <c r="P27" s="181" t="s">
        <v>216</v>
      </c>
      <c r="Q27" s="182">
        <v>3</v>
      </c>
      <c r="R27" s="660">
        <v>4</v>
      </c>
      <c r="S27" s="659"/>
      <c r="T27" s="660">
        <v>5</v>
      </c>
      <c r="U27" s="658"/>
      <c r="V27" s="658">
        <v>4</v>
      </c>
      <c r="W27" s="658"/>
      <c r="X27" s="658">
        <v>1</v>
      </c>
      <c r="Y27" s="659"/>
      <c r="Z27" s="660">
        <v>2</v>
      </c>
      <c r="AA27" s="659"/>
    </row>
    <row r="28" spans="1:27" ht="18" customHeight="1">
      <c r="A28" s="309" t="str">
        <f>+'高学年の部'!L12</f>
        <v>FC　UNO-12</v>
      </c>
      <c r="B28" s="183" t="s">
        <v>400</v>
      </c>
      <c r="C28" s="180">
        <v>1</v>
      </c>
      <c r="D28" s="181" t="s">
        <v>216</v>
      </c>
      <c r="E28" s="182">
        <v>2</v>
      </c>
      <c r="F28" s="636"/>
      <c r="G28" s="637"/>
      <c r="H28" s="637"/>
      <c r="I28" s="638"/>
      <c r="J28" s="176" t="s">
        <v>403</v>
      </c>
      <c r="K28" s="180">
        <v>2</v>
      </c>
      <c r="L28" s="181" t="s">
        <v>216</v>
      </c>
      <c r="M28" s="182">
        <v>4</v>
      </c>
      <c r="N28" s="642"/>
      <c r="O28" s="626"/>
      <c r="P28" s="626"/>
      <c r="Q28" s="643"/>
      <c r="R28" s="668">
        <v>0</v>
      </c>
      <c r="S28" s="669"/>
      <c r="T28" s="668">
        <v>3</v>
      </c>
      <c r="U28" s="670"/>
      <c r="V28" s="670">
        <v>6</v>
      </c>
      <c r="W28" s="670"/>
      <c r="X28" s="658">
        <v>-3</v>
      </c>
      <c r="Y28" s="659"/>
      <c r="Z28" s="660">
        <v>4</v>
      </c>
      <c r="AA28" s="659"/>
    </row>
    <row r="29" spans="1:27" ht="18" customHeight="1">
      <c r="A29" s="309" t="str">
        <f>+'高学年の部'!L13</f>
        <v>鴨田ﾌﾞﾙｰ</v>
      </c>
      <c r="B29" s="625"/>
      <c r="C29" s="626"/>
      <c r="D29" s="626"/>
      <c r="E29" s="627"/>
      <c r="F29" s="307" t="s">
        <v>401</v>
      </c>
      <c r="G29" s="180">
        <v>4</v>
      </c>
      <c r="H29" s="181" t="s">
        <v>216</v>
      </c>
      <c r="I29" s="182">
        <v>2</v>
      </c>
      <c r="J29" s="642"/>
      <c r="K29" s="626"/>
      <c r="L29" s="626"/>
      <c r="M29" s="627"/>
      <c r="N29" s="176" t="s">
        <v>408</v>
      </c>
      <c r="O29" s="180">
        <v>0</v>
      </c>
      <c r="P29" s="181" t="s">
        <v>216</v>
      </c>
      <c r="Q29" s="182">
        <v>0</v>
      </c>
      <c r="R29" s="668">
        <v>4</v>
      </c>
      <c r="S29" s="669"/>
      <c r="T29" s="668">
        <v>4</v>
      </c>
      <c r="U29" s="670"/>
      <c r="V29" s="670">
        <v>2</v>
      </c>
      <c r="W29" s="670"/>
      <c r="X29" s="658">
        <v>2</v>
      </c>
      <c r="Y29" s="659"/>
      <c r="Z29" s="644">
        <v>1</v>
      </c>
      <c r="AA29" s="645"/>
    </row>
    <row r="30" spans="1:27" ht="18" customHeight="1" thickBot="1">
      <c r="A30" s="310" t="str">
        <f>+'高学年の部'!L14</f>
        <v>万々U-12</v>
      </c>
      <c r="B30" s="184" t="s">
        <v>402</v>
      </c>
      <c r="C30" s="185">
        <v>3</v>
      </c>
      <c r="D30" s="314" t="s">
        <v>216</v>
      </c>
      <c r="E30" s="186">
        <v>3</v>
      </c>
      <c r="F30" s="628"/>
      <c r="G30" s="629"/>
      <c r="H30" s="629"/>
      <c r="I30" s="630"/>
      <c r="J30" s="315" t="s">
        <v>404</v>
      </c>
      <c r="K30" s="185">
        <v>0</v>
      </c>
      <c r="L30" s="314" t="s">
        <v>216</v>
      </c>
      <c r="M30" s="186">
        <v>0</v>
      </c>
      <c r="N30" s="646"/>
      <c r="O30" s="647"/>
      <c r="P30" s="647"/>
      <c r="Q30" s="648"/>
      <c r="R30" s="649">
        <v>2</v>
      </c>
      <c r="S30" s="650"/>
      <c r="T30" s="649">
        <v>3</v>
      </c>
      <c r="U30" s="651"/>
      <c r="V30" s="651">
        <v>3</v>
      </c>
      <c r="W30" s="651"/>
      <c r="X30" s="652">
        <v>0</v>
      </c>
      <c r="Y30" s="653"/>
      <c r="Z30" s="654">
        <v>3</v>
      </c>
      <c r="AA30" s="653"/>
    </row>
    <row r="31" spans="1:27" ht="18" customHeight="1" thickBot="1">
      <c r="A31" s="188"/>
      <c r="B31" s="187"/>
      <c r="C31" s="189"/>
      <c r="D31" s="190"/>
      <c r="E31" s="191"/>
      <c r="F31" s="187"/>
      <c r="G31" s="189"/>
      <c r="H31" s="190"/>
      <c r="I31" s="191"/>
      <c r="J31" s="187"/>
      <c r="K31" s="189"/>
      <c r="L31" s="190"/>
      <c r="M31" s="191"/>
      <c r="N31" s="187"/>
      <c r="O31" s="187"/>
      <c r="P31" s="187"/>
      <c r="Q31" s="187"/>
      <c r="R31" s="187"/>
      <c r="S31" s="187"/>
      <c r="T31" s="187"/>
      <c r="U31" s="187"/>
      <c r="V31" s="187"/>
      <c r="W31" s="187"/>
      <c r="X31" s="187"/>
      <c r="Y31" s="187"/>
      <c r="Z31" s="187"/>
      <c r="AA31" s="187"/>
    </row>
    <row r="32" spans="1:27" ht="18" customHeight="1" thickBot="1">
      <c r="A32" s="308" t="s">
        <v>353</v>
      </c>
      <c r="B32" s="631" t="str">
        <f>+A33</f>
        <v>朝二</v>
      </c>
      <c r="C32" s="632"/>
      <c r="D32" s="632"/>
      <c r="E32" s="632"/>
      <c r="F32" s="632" t="str">
        <f>+A34</f>
        <v>横浜</v>
      </c>
      <c r="G32" s="632"/>
      <c r="H32" s="632"/>
      <c r="I32" s="632"/>
      <c r="J32" s="632" t="s">
        <v>105</v>
      </c>
      <c r="K32" s="632"/>
      <c r="L32" s="632"/>
      <c r="M32" s="632"/>
      <c r="N32" s="675" t="str">
        <f>+A36</f>
        <v>小高坂</v>
      </c>
      <c r="O32" s="632"/>
      <c r="P32" s="632"/>
      <c r="Q32" s="632"/>
      <c r="R32" s="656" t="s">
        <v>109</v>
      </c>
      <c r="S32" s="657"/>
      <c r="T32" s="631" t="s">
        <v>110</v>
      </c>
      <c r="U32" s="632"/>
      <c r="V32" s="632" t="s">
        <v>111</v>
      </c>
      <c r="W32" s="632"/>
      <c r="X32" s="632" t="s">
        <v>112</v>
      </c>
      <c r="Y32" s="655"/>
      <c r="Z32" s="656" t="s">
        <v>113</v>
      </c>
      <c r="AA32" s="657"/>
    </row>
    <row r="33" spans="1:27" ht="18" customHeight="1">
      <c r="A33" s="309" t="str">
        <f>+'高学年の部'!N11</f>
        <v>朝二</v>
      </c>
      <c r="B33" s="633"/>
      <c r="C33" s="634"/>
      <c r="D33" s="634"/>
      <c r="E33" s="635"/>
      <c r="F33" s="176" t="s">
        <v>401</v>
      </c>
      <c r="G33" s="177">
        <v>5</v>
      </c>
      <c r="H33" s="181" t="s">
        <v>216</v>
      </c>
      <c r="I33" s="179">
        <v>0</v>
      </c>
      <c r="J33" s="639"/>
      <c r="K33" s="640"/>
      <c r="L33" s="640"/>
      <c r="M33" s="641"/>
      <c r="N33" s="176" t="s">
        <v>407</v>
      </c>
      <c r="O33" s="180">
        <v>3</v>
      </c>
      <c r="P33" s="181" t="s">
        <v>216</v>
      </c>
      <c r="Q33" s="182">
        <v>1</v>
      </c>
      <c r="R33" s="660">
        <v>6</v>
      </c>
      <c r="S33" s="659"/>
      <c r="T33" s="660">
        <v>8</v>
      </c>
      <c r="U33" s="658"/>
      <c r="V33" s="658">
        <v>1</v>
      </c>
      <c r="W33" s="658"/>
      <c r="X33" s="658">
        <v>7</v>
      </c>
      <c r="Y33" s="659"/>
      <c r="Z33" s="660">
        <v>1</v>
      </c>
      <c r="AA33" s="659"/>
    </row>
    <row r="34" spans="1:27" ht="18" customHeight="1">
      <c r="A34" s="309" t="str">
        <f>+'高学年の部'!N12</f>
        <v>横浜</v>
      </c>
      <c r="B34" s="183" t="s">
        <v>400</v>
      </c>
      <c r="C34" s="180">
        <v>0</v>
      </c>
      <c r="D34" s="181" t="s">
        <v>216</v>
      </c>
      <c r="E34" s="182">
        <v>5</v>
      </c>
      <c r="F34" s="636"/>
      <c r="G34" s="637"/>
      <c r="H34" s="637"/>
      <c r="I34" s="638"/>
      <c r="J34" s="176" t="s">
        <v>403</v>
      </c>
      <c r="K34" s="180">
        <v>0</v>
      </c>
      <c r="L34" s="181" t="s">
        <v>216</v>
      </c>
      <c r="M34" s="182">
        <v>2</v>
      </c>
      <c r="N34" s="642"/>
      <c r="O34" s="626"/>
      <c r="P34" s="626"/>
      <c r="Q34" s="643"/>
      <c r="R34" s="668">
        <v>0</v>
      </c>
      <c r="S34" s="669"/>
      <c r="T34" s="668">
        <v>0</v>
      </c>
      <c r="U34" s="670"/>
      <c r="V34" s="670">
        <v>7</v>
      </c>
      <c r="W34" s="670"/>
      <c r="X34" s="658">
        <v>-7</v>
      </c>
      <c r="Y34" s="659"/>
      <c r="Z34" s="660">
        <v>4</v>
      </c>
      <c r="AA34" s="659"/>
    </row>
    <row r="35" spans="1:27" ht="18" customHeight="1">
      <c r="A35" s="309" t="str">
        <f>+'高学年の部'!N13</f>
        <v>新堀</v>
      </c>
      <c r="B35" s="625"/>
      <c r="C35" s="626"/>
      <c r="D35" s="626"/>
      <c r="E35" s="627"/>
      <c r="F35" s="307" t="s">
        <v>401</v>
      </c>
      <c r="G35" s="180">
        <v>2</v>
      </c>
      <c r="H35" s="181" t="s">
        <v>216</v>
      </c>
      <c r="I35" s="182">
        <v>0</v>
      </c>
      <c r="J35" s="642"/>
      <c r="K35" s="626"/>
      <c r="L35" s="626"/>
      <c r="M35" s="627"/>
      <c r="N35" s="176" t="s">
        <v>407</v>
      </c>
      <c r="O35" s="180">
        <v>3</v>
      </c>
      <c r="P35" s="181" t="s">
        <v>216</v>
      </c>
      <c r="Q35" s="182">
        <v>1</v>
      </c>
      <c r="R35" s="668">
        <v>6</v>
      </c>
      <c r="S35" s="669"/>
      <c r="T35" s="668">
        <v>5</v>
      </c>
      <c r="U35" s="670"/>
      <c r="V35" s="670">
        <v>1</v>
      </c>
      <c r="W35" s="670"/>
      <c r="X35" s="658">
        <v>4</v>
      </c>
      <c r="Y35" s="659"/>
      <c r="Z35" s="644">
        <v>2</v>
      </c>
      <c r="AA35" s="645"/>
    </row>
    <row r="36" spans="1:27" ht="18" customHeight="1" thickBot="1">
      <c r="A36" s="310" t="str">
        <f>+'高学年の部'!N14</f>
        <v>小高坂</v>
      </c>
      <c r="B36" s="184" t="s">
        <v>403</v>
      </c>
      <c r="C36" s="185">
        <v>1</v>
      </c>
      <c r="D36" s="314" t="s">
        <v>216</v>
      </c>
      <c r="E36" s="186">
        <v>3</v>
      </c>
      <c r="F36" s="628"/>
      <c r="G36" s="629"/>
      <c r="H36" s="629"/>
      <c r="I36" s="630"/>
      <c r="J36" s="315" t="s">
        <v>403</v>
      </c>
      <c r="K36" s="185">
        <v>1</v>
      </c>
      <c r="L36" s="314" t="s">
        <v>216</v>
      </c>
      <c r="M36" s="186">
        <v>3</v>
      </c>
      <c r="N36" s="646"/>
      <c r="O36" s="647"/>
      <c r="P36" s="647"/>
      <c r="Q36" s="648"/>
      <c r="R36" s="649">
        <v>0</v>
      </c>
      <c r="S36" s="650"/>
      <c r="T36" s="649">
        <v>2</v>
      </c>
      <c r="U36" s="651"/>
      <c r="V36" s="651">
        <v>6</v>
      </c>
      <c r="W36" s="651"/>
      <c r="X36" s="652">
        <v>-4</v>
      </c>
      <c r="Y36" s="653"/>
      <c r="Z36" s="654">
        <v>3</v>
      </c>
      <c r="AA36" s="653"/>
    </row>
    <row r="37" spans="1:27" ht="18" customHeight="1" thickBot="1">
      <c r="A37" s="188"/>
      <c r="B37" s="187"/>
      <c r="C37" s="189"/>
      <c r="D37" s="190"/>
      <c r="E37" s="191"/>
      <c r="F37" s="187"/>
      <c r="G37" s="189"/>
      <c r="H37" s="190"/>
      <c r="I37" s="191"/>
      <c r="J37" s="187"/>
      <c r="K37" s="189"/>
      <c r="L37" s="190"/>
      <c r="M37" s="191"/>
      <c r="N37" s="187"/>
      <c r="O37" s="187"/>
      <c r="P37" s="187"/>
      <c r="Q37" s="187"/>
      <c r="R37" s="187"/>
      <c r="S37" s="187"/>
      <c r="T37" s="187"/>
      <c r="U37" s="187"/>
      <c r="V37" s="187"/>
      <c r="W37" s="187"/>
      <c r="X37" s="187"/>
      <c r="Y37" s="187"/>
      <c r="Z37" s="187"/>
      <c r="AA37" s="187"/>
    </row>
    <row r="38" spans="1:23" ht="18" customHeight="1" thickBot="1">
      <c r="A38" s="308" t="s">
        <v>354</v>
      </c>
      <c r="B38" s="631" t="str">
        <f>+A39</f>
        <v>介良U-11</v>
      </c>
      <c r="C38" s="632"/>
      <c r="D38" s="632"/>
      <c r="E38" s="632"/>
      <c r="F38" s="632" t="str">
        <f>+A40</f>
        <v>春野U-11</v>
      </c>
      <c r="G38" s="632"/>
      <c r="H38" s="632"/>
      <c r="I38" s="632"/>
      <c r="J38" s="632" t="str">
        <f>+A41</f>
        <v>十津三里U-11GE</v>
      </c>
      <c r="K38" s="632"/>
      <c r="L38" s="632"/>
      <c r="M38" s="632"/>
      <c r="N38" s="656" t="s">
        <v>109</v>
      </c>
      <c r="O38" s="657"/>
      <c r="P38" s="631" t="s">
        <v>110</v>
      </c>
      <c r="Q38" s="632"/>
      <c r="R38" s="632" t="s">
        <v>111</v>
      </c>
      <c r="S38" s="632"/>
      <c r="T38" s="632" t="s">
        <v>112</v>
      </c>
      <c r="U38" s="655"/>
      <c r="V38" s="671" t="s">
        <v>113</v>
      </c>
      <c r="W38" s="672"/>
    </row>
    <row r="39" spans="1:23" ht="18" customHeight="1">
      <c r="A39" s="309" t="str">
        <f>+'高学年の部'!P11</f>
        <v>介良U-11</v>
      </c>
      <c r="B39" s="633"/>
      <c r="C39" s="634"/>
      <c r="D39" s="634"/>
      <c r="E39" s="635"/>
      <c r="F39" s="176" t="s">
        <v>401</v>
      </c>
      <c r="G39" s="177">
        <v>2</v>
      </c>
      <c r="H39" s="181" t="s">
        <v>216</v>
      </c>
      <c r="I39" s="179">
        <v>1</v>
      </c>
      <c r="J39" s="176" t="s">
        <v>401</v>
      </c>
      <c r="K39" s="180">
        <v>2</v>
      </c>
      <c r="L39" s="181" t="s">
        <v>216</v>
      </c>
      <c r="M39" s="182">
        <v>0</v>
      </c>
      <c r="N39" s="660">
        <v>6</v>
      </c>
      <c r="O39" s="659"/>
      <c r="P39" s="660">
        <v>4</v>
      </c>
      <c r="Q39" s="658"/>
      <c r="R39" s="658">
        <v>1</v>
      </c>
      <c r="S39" s="658"/>
      <c r="T39" s="658">
        <v>3</v>
      </c>
      <c r="U39" s="665"/>
      <c r="V39" s="666">
        <v>1</v>
      </c>
      <c r="W39" s="667"/>
    </row>
    <row r="40" spans="1:23" ht="18" customHeight="1">
      <c r="A40" s="309" t="str">
        <f>+'高学年の部'!P12</f>
        <v>春野U-11</v>
      </c>
      <c r="B40" s="183" t="s">
        <v>400</v>
      </c>
      <c r="C40" s="180">
        <v>1</v>
      </c>
      <c r="D40" s="181" t="s">
        <v>216</v>
      </c>
      <c r="E40" s="182">
        <v>2</v>
      </c>
      <c r="F40" s="636"/>
      <c r="G40" s="637"/>
      <c r="H40" s="637"/>
      <c r="I40" s="638"/>
      <c r="J40" s="176" t="s">
        <v>403</v>
      </c>
      <c r="K40" s="180">
        <v>0</v>
      </c>
      <c r="L40" s="181" t="s">
        <v>216</v>
      </c>
      <c r="M40" s="182">
        <v>7</v>
      </c>
      <c r="N40" s="668">
        <v>0</v>
      </c>
      <c r="O40" s="669"/>
      <c r="P40" s="668">
        <v>1</v>
      </c>
      <c r="Q40" s="670"/>
      <c r="R40" s="670">
        <v>9</v>
      </c>
      <c r="S40" s="670"/>
      <c r="T40" s="658">
        <v>-8</v>
      </c>
      <c r="U40" s="665"/>
      <c r="V40" s="668">
        <v>3</v>
      </c>
      <c r="W40" s="669"/>
    </row>
    <row r="41" spans="1:23" ht="18" customHeight="1" thickBot="1">
      <c r="A41" s="310" t="str">
        <f>+'高学年の部'!P13</f>
        <v>十津三里U-11GE</v>
      </c>
      <c r="B41" s="184" t="s">
        <v>403</v>
      </c>
      <c r="C41" s="316">
        <v>0</v>
      </c>
      <c r="D41" s="314" t="s">
        <v>216</v>
      </c>
      <c r="E41" s="186">
        <v>2</v>
      </c>
      <c r="F41" s="315" t="s">
        <v>401</v>
      </c>
      <c r="G41" s="185">
        <v>7</v>
      </c>
      <c r="H41" s="314" t="s">
        <v>216</v>
      </c>
      <c r="I41" s="186">
        <v>0</v>
      </c>
      <c r="J41" s="646"/>
      <c r="K41" s="647"/>
      <c r="L41" s="647"/>
      <c r="M41" s="648"/>
      <c r="N41" s="649">
        <v>3</v>
      </c>
      <c r="O41" s="650"/>
      <c r="P41" s="649">
        <v>7</v>
      </c>
      <c r="Q41" s="651"/>
      <c r="R41" s="651">
        <v>2</v>
      </c>
      <c r="S41" s="651"/>
      <c r="T41" s="652">
        <v>5</v>
      </c>
      <c r="U41" s="661"/>
      <c r="V41" s="649">
        <v>2</v>
      </c>
      <c r="W41" s="650"/>
    </row>
    <row r="42" spans="1:23" ht="18" customHeight="1" thickBot="1">
      <c r="A42" s="74"/>
      <c r="B42" s="174"/>
      <c r="C42" s="174"/>
      <c r="D42" s="174"/>
      <c r="E42" s="174"/>
      <c r="F42" s="174"/>
      <c r="G42" s="174"/>
      <c r="H42" s="174"/>
      <c r="I42" s="174"/>
      <c r="J42" s="174"/>
      <c r="K42" s="174"/>
      <c r="L42" s="174"/>
      <c r="M42" s="174"/>
      <c r="N42" s="174"/>
      <c r="O42" s="174"/>
      <c r="P42" s="174"/>
      <c r="Q42" s="174"/>
      <c r="R42" s="174"/>
      <c r="S42" s="174"/>
      <c r="T42" s="174"/>
      <c r="U42" s="174"/>
      <c r="V42" s="174"/>
      <c r="W42" s="174"/>
    </row>
    <row r="43" spans="1:23" ht="18" customHeight="1" thickBot="1">
      <c r="A43" s="308" t="s">
        <v>355</v>
      </c>
      <c r="B43" s="631" t="str">
        <f>+A44</f>
        <v>大津U-11</v>
      </c>
      <c r="C43" s="632"/>
      <c r="D43" s="632"/>
      <c r="E43" s="632"/>
      <c r="F43" s="632" t="str">
        <f>+A45</f>
        <v>秦U-11</v>
      </c>
      <c r="G43" s="632"/>
      <c r="H43" s="632"/>
      <c r="I43" s="632"/>
      <c r="J43" s="632" t="str">
        <f>+A46</f>
        <v>旭東U-11</v>
      </c>
      <c r="K43" s="632"/>
      <c r="L43" s="632"/>
      <c r="M43" s="632"/>
      <c r="N43" s="656" t="s">
        <v>109</v>
      </c>
      <c r="O43" s="657"/>
      <c r="P43" s="631" t="s">
        <v>110</v>
      </c>
      <c r="Q43" s="632"/>
      <c r="R43" s="632" t="s">
        <v>111</v>
      </c>
      <c r="S43" s="632"/>
      <c r="T43" s="632" t="s">
        <v>112</v>
      </c>
      <c r="U43" s="655"/>
      <c r="V43" s="671" t="s">
        <v>113</v>
      </c>
      <c r="W43" s="672"/>
    </row>
    <row r="44" spans="1:23" ht="18" customHeight="1">
      <c r="A44" s="309" t="str">
        <f>+'高学年の部'!R11</f>
        <v>大津U-11</v>
      </c>
      <c r="B44" s="633"/>
      <c r="C44" s="634"/>
      <c r="D44" s="634"/>
      <c r="E44" s="635"/>
      <c r="F44" s="176" t="s">
        <v>401</v>
      </c>
      <c r="G44" s="177">
        <v>8</v>
      </c>
      <c r="H44" s="181" t="s">
        <v>216</v>
      </c>
      <c r="I44" s="179">
        <v>1</v>
      </c>
      <c r="J44" s="176" t="s">
        <v>401</v>
      </c>
      <c r="K44" s="180">
        <v>4</v>
      </c>
      <c r="L44" s="181" t="s">
        <v>216</v>
      </c>
      <c r="M44" s="182">
        <v>0</v>
      </c>
      <c r="N44" s="660">
        <v>6</v>
      </c>
      <c r="O44" s="659"/>
      <c r="P44" s="660">
        <v>12</v>
      </c>
      <c r="Q44" s="658"/>
      <c r="R44" s="658">
        <v>1</v>
      </c>
      <c r="S44" s="658"/>
      <c r="T44" s="658">
        <v>11</v>
      </c>
      <c r="U44" s="665"/>
      <c r="V44" s="666">
        <v>1</v>
      </c>
      <c r="W44" s="667"/>
    </row>
    <row r="45" spans="1:23" ht="18" customHeight="1">
      <c r="A45" s="309" t="str">
        <f>+'高学年の部'!R12</f>
        <v>秦U-11</v>
      </c>
      <c r="B45" s="183" t="s">
        <v>400</v>
      </c>
      <c r="C45" s="180">
        <v>1</v>
      </c>
      <c r="D45" s="181" t="s">
        <v>216</v>
      </c>
      <c r="E45" s="182">
        <v>8</v>
      </c>
      <c r="F45" s="636"/>
      <c r="G45" s="637"/>
      <c r="H45" s="637"/>
      <c r="I45" s="638"/>
      <c r="J45" s="176" t="s">
        <v>404</v>
      </c>
      <c r="K45" s="180">
        <v>3</v>
      </c>
      <c r="L45" s="181" t="s">
        <v>216</v>
      </c>
      <c r="M45" s="182">
        <v>3</v>
      </c>
      <c r="N45" s="668">
        <v>1</v>
      </c>
      <c r="O45" s="669"/>
      <c r="P45" s="668">
        <v>4</v>
      </c>
      <c r="Q45" s="670"/>
      <c r="R45" s="670">
        <v>11</v>
      </c>
      <c r="S45" s="670"/>
      <c r="T45" s="658">
        <v>-7</v>
      </c>
      <c r="U45" s="665"/>
      <c r="V45" s="668">
        <v>3</v>
      </c>
      <c r="W45" s="669"/>
    </row>
    <row r="46" spans="1:23" ht="18" customHeight="1" thickBot="1">
      <c r="A46" s="310" t="str">
        <f>+'高学年の部'!R13</f>
        <v>旭東U-11</v>
      </c>
      <c r="B46" s="317" t="s">
        <v>403</v>
      </c>
      <c r="C46" s="185">
        <v>0</v>
      </c>
      <c r="D46" s="314" t="s">
        <v>216</v>
      </c>
      <c r="E46" s="186">
        <v>4</v>
      </c>
      <c r="F46" s="315" t="s">
        <v>404</v>
      </c>
      <c r="G46" s="185">
        <v>3</v>
      </c>
      <c r="H46" s="314" t="s">
        <v>216</v>
      </c>
      <c r="I46" s="186">
        <v>3</v>
      </c>
      <c r="J46" s="646"/>
      <c r="K46" s="647"/>
      <c r="L46" s="647"/>
      <c r="M46" s="648"/>
      <c r="N46" s="649">
        <v>1</v>
      </c>
      <c r="O46" s="650"/>
      <c r="P46" s="649">
        <v>3</v>
      </c>
      <c r="Q46" s="651"/>
      <c r="R46" s="651">
        <v>7</v>
      </c>
      <c r="S46" s="651"/>
      <c r="T46" s="652">
        <v>-4</v>
      </c>
      <c r="U46" s="661"/>
      <c r="V46" s="649">
        <v>2</v>
      </c>
      <c r="W46" s="650"/>
    </row>
  </sheetData>
  <mergeCells count="254">
    <mergeCell ref="B35:E35"/>
    <mergeCell ref="F36:I36"/>
    <mergeCell ref="B29:E29"/>
    <mergeCell ref="F30:I30"/>
    <mergeCell ref="B32:E32"/>
    <mergeCell ref="F32:I32"/>
    <mergeCell ref="B33:E33"/>
    <mergeCell ref="F34:I34"/>
    <mergeCell ref="J33:M33"/>
    <mergeCell ref="N34:Q34"/>
    <mergeCell ref="X30:Y30"/>
    <mergeCell ref="Z30:AA30"/>
    <mergeCell ref="T30:U30"/>
    <mergeCell ref="V30:W30"/>
    <mergeCell ref="X32:Y32"/>
    <mergeCell ref="J32:M32"/>
    <mergeCell ref="N32:Q32"/>
    <mergeCell ref="Z32:AA32"/>
    <mergeCell ref="J27:M27"/>
    <mergeCell ref="N28:Q28"/>
    <mergeCell ref="N30:Q30"/>
    <mergeCell ref="R30:S30"/>
    <mergeCell ref="J29:M29"/>
    <mergeCell ref="R29:S29"/>
    <mergeCell ref="X28:Y28"/>
    <mergeCell ref="Z28:AA28"/>
    <mergeCell ref="X29:Y29"/>
    <mergeCell ref="Z29:AA29"/>
    <mergeCell ref="T19:U19"/>
    <mergeCell ref="V19:W19"/>
    <mergeCell ref="X27:Y27"/>
    <mergeCell ref="Z27:AA27"/>
    <mergeCell ref="T27:U27"/>
    <mergeCell ref="V27:W27"/>
    <mergeCell ref="N26:Q26"/>
    <mergeCell ref="X26:Y26"/>
    <mergeCell ref="Z26:AA26"/>
    <mergeCell ref="T22:U22"/>
    <mergeCell ref="V22:W22"/>
    <mergeCell ref="T23:U23"/>
    <mergeCell ref="V23:W23"/>
    <mergeCell ref="J13:M13"/>
    <mergeCell ref="R13:S13"/>
    <mergeCell ref="T13:U13"/>
    <mergeCell ref="V13:W13"/>
    <mergeCell ref="T41:U41"/>
    <mergeCell ref="V41:W41"/>
    <mergeCell ref="T39:U39"/>
    <mergeCell ref="V39:W39"/>
    <mergeCell ref="T40:U40"/>
    <mergeCell ref="V40:W40"/>
    <mergeCell ref="J41:M41"/>
    <mergeCell ref="N41:O41"/>
    <mergeCell ref="P41:Q41"/>
    <mergeCell ref="R41:S41"/>
    <mergeCell ref="F40:I40"/>
    <mergeCell ref="N40:O40"/>
    <mergeCell ref="P40:Q40"/>
    <mergeCell ref="R40:S40"/>
    <mergeCell ref="B39:E39"/>
    <mergeCell ref="N39:O39"/>
    <mergeCell ref="P39:Q39"/>
    <mergeCell ref="R39:S39"/>
    <mergeCell ref="B38:E38"/>
    <mergeCell ref="F38:I38"/>
    <mergeCell ref="J38:M38"/>
    <mergeCell ref="N38:O38"/>
    <mergeCell ref="P38:Q38"/>
    <mergeCell ref="R38:S38"/>
    <mergeCell ref="T38:U38"/>
    <mergeCell ref="V38:W38"/>
    <mergeCell ref="T29:U29"/>
    <mergeCell ref="V29:W29"/>
    <mergeCell ref="F28:I28"/>
    <mergeCell ref="R28:S28"/>
    <mergeCell ref="T28:U28"/>
    <mergeCell ref="V28:W28"/>
    <mergeCell ref="B27:E27"/>
    <mergeCell ref="R27:S27"/>
    <mergeCell ref="T24:U24"/>
    <mergeCell ref="V24:W24"/>
    <mergeCell ref="B26:E26"/>
    <mergeCell ref="F26:I26"/>
    <mergeCell ref="J26:M26"/>
    <mergeCell ref="R26:S26"/>
    <mergeCell ref="T26:U26"/>
    <mergeCell ref="V26:W26"/>
    <mergeCell ref="J24:M24"/>
    <mergeCell ref="N24:O24"/>
    <mergeCell ref="P24:Q24"/>
    <mergeCell ref="R24:S24"/>
    <mergeCell ref="F23:I23"/>
    <mergeCell ref="N23:O23"/>
    <mergeCell ref="P23:Q23"/>
    <mergeCell ref="R23:S23"/>
    <mergeCell ref="B22:E22"/>
    <mergeCell ref="N22:O22"/>
    <mergeCell ref="P22:Q22"/>
    <mergeCell ref="R22:S22"/>
    <mergeCell ref="B21:E21"/>
    <mergeCell ref="F21:I21"/>
    <mergeCell ref="J21:M21"/>
    <mergeCell ref="N21:O21"/>
    <mergeCell ref="P21:Q21"/>
    <mergeCell ref="R21:S21"/>
    <mergeCell ref="T21:U21"/>
    <mergeCell ref="V21:W21"/>
    <mergeCell ref="J19:M19"/>
    <mergeCell ref="N19:O19"/>
    <mergeCell ref="P19:Q19"/>
    <mergeCell ref="R19:S19"/>
    <mergeCell ref="R17:S17"/>
    <mergeCell ref="T17:U17"/>
    <mergeCell ref="V17:W17"/>
    <mergeCell ref="F18:I18"/>
    <mergeCell ref="N18:O18"/>
    <mergeCell ref="P18:Q18"/>
    <mergeCell ref="R18:S18"/>
    <mergeCell ref="T18:U18"/>
    <mergeCell ref="V18:W18"/>
    <mergeCell ref="N14:Q14"/>
    <mergeCell ref="B17:E17"/>
    <mergeCell ref="N17:O17"/>
    <mergeCell ref="P17:Q17"/>
    <mergeCell ref="P16:Q16"/>
    <mergeCell ref="R16:S16"/>
    <mergeCell ref="T16:U16"/>
    <mergeCell ref="V16:W16"/>
    <mergeCell ref="B16:E16"/>
    <mergeCell ref="F16:I16"/>
    <mergeCell ref="J16:M16"/>
    <mergeCell ref="N16:O16"/>
    <mergeCell ref="Z12:AA12"/>
    <mergeCell ref="R14:S14"/>
    <mergeCell ref="T14:U14"/>
    <mergeCell ref="V14:W14"/>
    <mergeCell ref="X14:Y14"/>
    <mergeCell ref="X13:Y13"/>
    <mergeCell ref="Z14:AA14"/>
    <mergeCell ref="Z13:AA13"/>
    <mergeCell ref="R12:S12"/>
    <mergeCell ref="T12:U12"/>
    <mergeCell ref="V12:W12"/>
    <mergeCell ref="X12:Y12"/>
    <mergeCell ref="R11:S11"/>
    <mergeCell ref="T11:U11"/>
    <mergeCell ref="V11:W11"/>
    <mergeCell ref="Z11:AA11"/>
    <mergeCell ref="X11:Y11"/>
    <mergeCell ref="Z10:AA10"/>
    <mergeCell ref="J7:M7"/>
    <mergeCell ref="R7:S7"/>
    <mergeCell ref="T7:U7"/>
    <mergeCell ref="V7:W7"/>
    <mergeCell ref="T10:U10"/>
    <mergeCell ref="V10:W10"/>
    <mergeCell ref="J10:M10"/>
    <mergeCell ref="R10:S10"/>
    <mergeCell ref="N10:Q10"/>
    <mergeCell ref="V5:W5"/>
    <mergeCell ref="F6:I6"/>
    <mergeCell ref="R6:S6"/>
    <mergeCell ref="T6:U6"/>
    <mergeCell ref="V6:W6"/>
    <mergeCell ref="B5:E5"/>
    <mergeCell ref="R5:S5"/>
    <mergeCell ref="J5:M5"/>
    <mergeCell ref="T5:U5"/>
    <mergeCell ref="A1:W1"/>
    <mergeCell ref="A2:W2"/>
    <mergeCell ref="B4:E4"/>
    <mergeCell ref="F4:I4"/>
    <mergeCell ref="J4:M4"/>
    <mergeCell ref="R4:S4"/>
    <mergeCell ref="T4:U4"/>
    <mergeCell ref="V4:W4"/>
    <mergeCell ref="Z33:AA33"/>
    <mergeCell ref="R32:S32"/>
    <mergeCell ref="T32:U32"/>
    <mergeCell ref="V32:W32"/>
    <mergeCell ref="R33:S33"/>
    <mergeCell ref="T33:U33"/>
    <mergeCell ref="V33:W33"/>
    <mergeCell ref="X33:Y33"/>
    <mergeCell ref="J35:M35"/>
    <mergeCell ref="R35:S35"/>
    <mergeCell ref="T35:U35"/>
    <mergeCell ref="V35:W35"/>
    <mergeCell ref="X35:Y35"/>
    <mergeCell ref="Z35:AA35"/>
    <mergeCell ref="R34:S34"/>
    <mergeCell ref="T34:U34"/>
    <mergeCell ref="V34:W34"/>
    <mergeCell ref="X34:Y34"/>
    <mergeCell ref="Z34:AA34"/>
    <mergeCell ref="N36:Q36"/>
    <mergeCell ref="R36:S36"/>
    <mergeCell ref="T36:U36"/>
    <mergeCell ref="V36:W36"/>
    <mergeCell ref="X36:Y36"/>
    <mergeCell ref="Z36:AA36"/>
    <mergeCell ref="B43:E43"/>
    <mergeCell ref="F43:I43"/>
    <mergeCell ref="J43:M43"/>
    <mergeCell ref="N43:O43"/>
    <mergeCell ref="P43:Q43"/>
    <mergeCell ref="R43:S43"/>
    <mergeCell ref="T43:U43"/>
    <mergeCell ref="V43:W43"/>
    <mergeCell ref="B44:E44"/>
    <mergeCell ref="N44:O44"/>
    <mergeCell ref="P44:Q44"/>
    <mergeCell ref="R44:S44"/>
    <mergeCell ref="F45:I45"/>
    <mergeCell ref="N45:O45"/>
    <mergeCell ref="P45:Q45"/>
    <mergeCell ref="R45:S45"/>
    <mergeCell ref="J46:M46"/>
    <mergeCell ref="N46:O46"/>
    <mergeCell ref="P46:Q46"/>
    <mergeCell ref="R46:S46"/>
    <mergeCell ref="T46:U46"/>
    <mergeCell ref="V46:W46"/>
    <mergeCell ref="N4:Q4"/>
    <mergeCell ref="X4:Y4"/>
    <mergeCell ref="X7:Y7"/>
    <mergeCell ref="N6:Q6"/>
    <mergeCell ref="T44:U44"/>
    <mergeCell ref="V44:W44"/>
    <mergeCell ref="T45:U45"/>
    <mergeCell ref="V45:W45"/>
    <mergeCell ref="Z4:AA4"/>
    <mergeCell ref="X5:Y5"/>
    <mergeCell ref="Z5:AA5"/>
    <mergeCell ref="X6:Y6"/>
    <mergeCell ref="Z6:AA6"/>
    <mergeCell ref="J11:M11"/>
    <mergeCell ref="N12:Q12"/>
    <mergeCell ref="Z7:AA7"/>
    <mergeCell ref="N8:Q8"/>
    <mergeCell ref="R8:S8"/>
    <mergeCell ref="T8:U8"/>
    <mergeCell ref="V8:W8"/>
    <mergeCell ref="X8:Y8"/>
    <mergeCell ref="Z8:AA8"/>
    <mergeCell ref="X10:Y10"/>
    <mergeCell ref="B13:E13"/>
    <mergeCell ref="F14:I14"/>
    <mergeCell ref="B7:E7"/>
    <mergeCell ref="F8:I8"/>
    <mergeCell ref="B10:E10"/>
    <mergeCell ref="F10:I10"/>
    <mergeCell ref="B11:E11"/>
    <mergeCell ref="F12:I12"/>
  </mergeCells>
  <printOptions horizontalCentered="1" verticalCentered="1"/>
  <pageMargins left="0.44" right="0.29" top="0.7086614173228347" bottom="0.6299212598425197" header="0.5118110236220472" footer="0.5118110236220472"/>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Design Office Jungle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Yoshie</dc:creator>
  <cp:keywords/>
  <dc:description/>
  <cp:lastModifiedBy>情報政策課</cp:lastModifiedBy>
  <cp:lastPrinted>2012-05-21T23:57:58Z</cp:lastPrinted>
  <dcterms:created xsi:type="dcterms:W3CDTF">2003-12-17T03:07:51Z</dcterms:created>
  <dcterms:modified xsi:type="dcterms:W3CDTF">2012-05-22T00:16:10Z</dcterms:modified>
  <cp:category/>
  <cp:version/>
  <cp:contentType/>
  <cp:contentStatus/>
</cp:coreProperties>
</file>